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zanelemb_atns_co_za/Documents/RFQ -RFP/ROAST/"/>
    </mc:Choice>
  </mc:AlternateContent>
  <xr:revisionPtr revIDLastSave="0" documentId="8_{A01D68D1-5585-45AE-B2EC-52929FD78A50}" xr6:coauthVersionLast="47" xr6:coauthVersionMax="47" xr10:uidLastSave="{00000000-0000-0000-0000-000000000000}"/>
  <bookViews>
    <workbookView xWindow="-110" yWindow="-110" windowWidth="19420" windowHeight="10300" tabRatio="811" firstSheet="3" activeTab="3" xr2:uid="{00000000-000D-0000-FFFF-FFFF00000000}"/>
  </bookViews>
  <sheets>
    <sheet name="Instructions" sheetId="62" r:id="rId1"/>
    <sheet name="G1 SUMMARY" sheetId="19" r:id="rId2"/>
    <sheet name="G2_1 PMP" sheetId="10" r:id="rId3"/>
    <sheet name="G2_2 Documentation and Training" sheetId="7" r:id="rId4"/>
    <sheet name="G3_1 System Design and Testing" sheetId="106" r:id="rId5"/>
    <sheet name="G3.2 ROAST Development" sheetId="98" r:id="rId6"/>
    <sheet name="G4 Miscellaneous" sheetId="11" r:id="rId7"/>
    <sheet name="G6 Options" sheetId="12" r:id="rId8"/>
  </sheets>
  <definedNames>
    <definedName name="Airport">'G6 Options'!#REF!</definedName>
    <definedName name="_xlnm.Print_Area" localSheetId="1">'G1 SUMMARY'!$A$2:$L$45</definedName>
    <definedName name="_xlnm.Print_Area" localSheetId="2">'G2_1 PMP'!$A$2:$L$28</definedName>
    <definedName name="_xlnm.Print_Area" localSheetId="3">'G2_2 Documentation and Training'!$A$2:$L$58</definedName>
    <definedName name="_xlnm.Print_Area" localSheetId="5">'G3.2 ROAST Development'!$A$2:$L$39</definedName>
    <definedName name="_xlnm.Print_Area" localSheetId="4">'G3_1 System Design and Testing'!$A$2:$L$39</definedName>
    <definedName name="_xlnm.Print_Area" localSheetId="6">'G4 Miscellaneous'!$A$2:$L$43</definedName>
    <definedName name="_xlnm.Print_Area" localSheetId="7">'G6 Options'!$A$2:$L$63</definedName>
    <definedName name="_xlnm.Print_Area" localSheetId="0">Instructions!$A$1:$G$19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9" l="1"/>
  <c r="K27" i="19"/>
  <c r="J27" i="19"/>
  <c r="F27" i="19"/>
  <c r="E27" i="19"/>
  <c r="K26" i="19"/>
  <c r="J26" i="19"/>
  <c r="F26" i="19"/>
  <c r="E26" i="19"/>
  <c r="E20" i="19"/>
  <c r="B25" i="106"/>
  <c r="J18" i="19"/>
  <c r="E18" i="19"/>
  <c r="E17" i="19"/>
  <c r="C7" i="19"/>
  <c r="C21" i="19" s="1"/>
  <c r="J35" i="7"/>
  <c r="J19" i="19" s="1"/>
  <c r="E35" i="7"/>
  <c r="E19" i="19" s="1"/>
  <c r="B27" i="7"/>
  <c r="J27" i="7"/>
  <c r="E27" i="7"/>
  <c r="B35" i="7"/>
  <c r="J46" i="7"/>
  <c r="J20" i="19" s="1"/>
  <c r="E46" i="7"/>
  <c r="F45" i="7"/>
  <c r="B46" i="7"/>
  <c r="J58" i="7"/>
  <c r="J21" i="19" s="1"/>
  <c r="E58" i="7"/>
  <c r="E21" i="19" s="1"/>
  <c r="B58" i="7"/>
  <c r="B26" i="98"/>
  <c r="J26" i="98"/>
  <c r="E26" i="98"/>
  <c r="J38" i="98"/>
  <c r="E38" i="98"/>
  <c r="J25" i="106"/>
  <c r="E25" i="106"/>
  <c r="J38" i="106"/>
  <c r="E38" i="106"/>
  <c r="B38" i="106"/>
  <c r="F20" i="98"/>
  <c r="F26" i="98" s="1"/>
  <c r="F21" i="98"/>
  <c r="F22" i="98"/>
  <c r="F23" i="98"/>
  <c r="F24" i="98"/>
  <c r="F25" i="98"/>
  <c r="K42" i="11"/>
  <c r="J42" i="11"/>
  <c r="F42" i="11"/>
  <c r="E42" i="11"/>
  <c r="F35" i="106"/>
  <c r="K35" i="106"/>
  <c r="K21" i="98"/>
  <c r="K22" i="98"/>
  <c r="K23" i="98"/>
  <c r="K24" i="98"/>
  <c r="K25" i="98"/>
  <c r="K20" i="98"/>
  <c r="K26" i="98" s="1"/>
  <c r="K35" i="98"/>
  <c r="F35" i="98"/>
  <c r="K34" i="98"/>
  <c r="F34" i="98"/>
  <c r="K33" i="98"/>
  <c r="F33" i="98"/>
  <c r="K32" i="98"/>
  <c r="F32" i="98"/>
  <c r="K31" i="98"/>
  <c r="F31" i="98"/>
  <c r="F34" i="106"/>
  <c r="K34" i="106"/>
  <c r="F31" i="106"/>
  <c r="K31" i="106"/>
  <c r="F32" i="106"/>
  <c r="K32" i="106"/>
  <c r="F33" i="106"/>
  <c r="K33" i="106"/>
  <c r="K30" i="106"/>
  <c r="F30" i="106"/>
  <c r="F20" i="106"/>
  <c r="K20" i="106"/>
  <c r="K25" i="106" s="1"/>
  <c r="F21" i="106"/>
  <c r="F25" i="106" s="1"/>
  <c r="K21" i="106"/>
  <c r="F22" i="106"/>
  <c r="K22" i="106"/>
  <c r="F24" i="106"/>
  <c r="K24" i="106"/>
  <c r="K36" i="98"/>
  <c r="F36" i="98"/>
  <c r="K19" i="106"/>
  <c r="F19" i="106"/>
  <c r="B15" i="106"/>
  <c r="A15" i="106"/>
  <c r="B8" i="106"/>
  <c r="G25" i="106" s="1"/>
  <c r="B7" i="106"/>
  <c r="B4" i="106"/>
  <c r="B3" i="106"/>
  <c r="K18" i="12"/>
  <c r="F18" i="12"/>
  <c r="I37" i="19"/>
  <c r="C4" i="19"/>
  <c r="C19" i="19" l="1"/>
  <c r="C20" i="19"/>
  <c r="C27" i="19"/>
  <c r="C26" i="19"/>
  <c r="F38" i="98"/>
  <c r="K38" i="98"/>
  <c r="F38" i="106"/>
  <c r="K38" i="106"/>
  <c r="F24" i="19"/>
  <c r="G35" i="106"/>
  <c r="H35" i="106" s="1"/>
  <c r="L35" i="106" s="1"/>
  <c r="C35" i="106"/>
  <c r="C34" i="106"/>
  <c r="G31" i="106"/>
  <c r="H31" i="106" s="1"/>
  <c r="L31" i="106" s="1"/>
  <c r="C32" i="106"/>
  <c r="C22" i="106"/>
  <c r="C24" i="106"/>
  <c r="G24" i="106"/>
  <c r="H24" i="106" s="1"/>
  <c r="L24" i="106" s="1"/>
  <c r="G34" i="106"/>
  <c r="H34" i="106" s="1"/>
  <c r="C31" i="106"/>
  <c r="G30" i="106"/>
  <c r="C30" i="106"/>
  <c r="C20" i="106"/>
  <c r="G22" i="106"/>
  <c r="H22" i="106" s="1"/>
  <c r="L22" i="106" s="1"/>
  <c r="G32" i="106"/>
  <c r="H32" i="106" s="1"/>
  <c r="L32" i="106" s="1"/>
  <c r="C33" i="106"/>
  <c r="G33" i="106"/>
  <c r="H33" i="106" s="1"/>
  <c r="L33" i="106" s="1"/>
  <c r="G20" i="106"/>
  <c r="H20" i="106" s="1"/>
  <c r="L20" i="106" s="1"/>
  <c r="C21" i="106"/>
  <c r="G21" i="106"/>
  <c r="H21" i="106" s="1"/>
  <c r="L21" i="106" s="1"/>
  <c r="E24" i="19"/>
  <c r="K24" i="19"/>
  <c r="G38" i="106"/>
  <c r="G24" i="19" s="1"/>
  <c r="C19" i="106"/>
  <c r="G19" i="106"/>
  <c r="H19" i="106" s="1"/>
  <c r="F19" i="10"/>
  <c r="F19" i="7"/>
  <c r="F20" i="11"/>
  <c r="F17" i="12"/>
  <c r="J25" i="19"/>
  <c r="H25" i="106" l="1"/>
  <c r="H30" i="106"/>
  <c r="L34" i="106"/>
  <c r="L19" i="106"/>
  <c r="L25" i="106" s="1"/>
  <c r="L26" i="106" s="1"/>
  <c r="E25" i="19"/>
  <c r="B15" i="98"/>
  <c r="A15" i="98"/>
  <c r="B38" i="98" s="1"/>
  <c r="B8" i="98"/>
  <c r="G26" i="98" s="1"/>
  <c r="G26" i="19" s="1"/>
  <c r="B7" i="98"/>
  <c r="B4" i="98"/>
  <c r="B3" i="98"/>
  <c r="F50" i="7"/>
  <c r="F51" i="7"/>
  <c r="F52" i="7"/>
  <c r="F53" i="7"/>
  <c r="F54" i="7"/>
  <c r="F55" i="7"/>
  <c r="F56" i="7"/>
  <c r="F57" i="7"/>
  <c r="I29" i="19"/>
  <c r="J29" i="19"/>
  <c r="K29" i="19"/>
  <c r="E29" i="19"/>
  <c r="K57" i="7"/>
  <c r="K56" i="7"/>
  <c r="K55" i="7"/>
  <c r="K42" i="12"/>
  <c r="F42" i="12"/>
  <c r="F58" i="7" l="1"/>
  <c r="F21" i="19" s="1"/>
  <c r="L30" i="106"/>
  <c r="L38" i="106" s="1"/>
  <c r="L39" i="106" s="1"/>
  <c r="H38" i="106"/>
  <c r="H24" i="19" s="1"/>
  <c r="C20" i="98"/>
  <c r="C21" i="98"/>
  <c r="C22" i="98"/>
  <c r="C24" i="98"/>
  <c r="C23" i="98"/>
  <c r="C25" i="98"/>
  <c r="G20" i="98"/>
  <c r="H20" i="98" s="1"/>
  <c r="G21" i="98"/>
  <c r="H21" i="98" s="1"/>
  <c r="L21" i="98" s="1"/>
  <c r="G22" i="98"/>
  <c r="H22" i="98" s="1"/>
  <c r="L22" i="98" s="1"/>
  <c r="G23" i="98"/>
  <c r="H23" i="98" s="1"/>
  <c r="L23" i="98" s="1"/>
  <c r="G24" i="98"/>
  <c r="H24" i="98" s="1"/>
  <c r="L24" i="98" s="1"/>
  <c r="G25" i="98"/>
  <c r="H25" i="98" s="1"/>
  <c r="L25" i="98" s="1"/>
  <c r="G36" i="98"/>
  <c r="H36" i="98" s="1"/>
  <c r="L36" i="98" s="1"/>
  <c r="G32" i="98"/>
  <c r="H32" i="98" s="1"/>
  <c r="L32" i="98" s="1"/>
  <c r="G31" i="98"/>
  <c r="H31" i="98" s="1"/>
  <c r="G35" i="98"/>
  <c r="H35" i="98" s="1"/>
  <c r="L35" i="98" s="1"/>
  <c r="G34" i="98"/>
  <c r="H34" i="98" s="1"/>
  <c r="L34" i="98" s="1"/>
  <c r="G33" i="98"/>
  <c r="H33" i="98" s="1"/>
  <c r="L33" i="98" s="1"/>
  <c r="C36" i="98"/>
  <c r="C32" i="98"/>
  <c r="C34" i="98"/>
  <c r="C31" i="98"/>
  <c r="C35" i="98"/>
  <c r="C33" i="98"/>
  <c r="K25" i="19"/>
  <c r="F25" i="19"/>
  <c r="G38" i="98"/>
  <c r="G25" i="19" l="1"/>
  <c r="G27" i="19"/>
  <c r="H26" i="98"/>
  <c r="H26" i="19" s="1"/>
  <c r="L20" i="98"/>
  <c r="L26" i="98" s="1"/>
  <c r="L31" i="98"/>
  <c r="L38" i="98" s="1"/>
  <c r="L27" i="19" s="1"/>
  <c r="H38" i="98"/>
  <c r="L24" i="19"/>
  <c r="L27" i="98" l="1"/>
  <c r="L26" i="19"/>
  <c r="H25" i="19"/>
  <c r="H27" i="19"/>
  <c r="L25" i="19"/>
  <c r="L39" i="98"/>
  <c r="K45" i="7" l="1"/>
  <c r="K44" i="7"/>
  <c r="F44" i="7"/>
  <c r="K43" i="7"/>
  <c r="F43" i="7"/>
  <c r="K42" i="7"/>
  <c r="F42" i="7"/>
  <c r="K41" i="7"/>
  <c r="F41" i="7"/>
  <c r="K40" i="7"/>
  <c r="F40" i="7"/>
  <c r="K39" i="7"/>
  <c r="F39" i="7"/>
  <c r="F46" i="7" l="1"/>
  <c r="F20" i="19" s="1"/>
  <c r="K46" i="7"/>
  <c r="K20" i="19" s="1"/>
  <c r="F25" i="12"/>
  <c r="K25" i="12"/>
  <c r="F26" i="12"/>
  <c r="K26" i="12"/>
  <c r="F27" i="12"/>
  <c r="K27" i="12"/>
  <c r="F28" i="12"/>
  <c r="K28" i="12"/>
  <c r="F29" i="12"/>
  <c r="K29" i="12"/>
  <c r="F30" i="12"/>
  <c r="K30" i="12"/>
  <c r="F31" i="12"/>
  <c r="K31" i="12"/>
  <c r="F32" i="12"/>
  <c r="K32" i="12"/>
  <c r="F33" i="12"/>
  <c r="K33" i="12"/>
  <c r="F34" i="12"/>
  <c r="K34" i="12"/>
  <c r="F35" i="12"/>
  <c r="K35" i="12"/>
  <c r="F36" i="12"/>
  <c r="K36" i="12"/>
  <c r="F37" i="12"/>
  <c r="K37" i="12"/>
  <c r="F38" i="12"/>
  <c r="K38" i="12"/>
  <c r="F39" i="12"/>
  <c r="K39" i="12"/>
  <c r="F40" i="12"/>
  <c r="K40" i="12"/>
  <c r="F41" i="12"/>
  <c r="K41" i="12"/>
  <c r="F43" i="12"/>
  <c r="K43" i="12"/>
  <c r="F44" i="12"/>
  <c r="K44" i="12"/>
  <c r="F45" i="12"/>
  <c r="K45" i="12"/>
  <c r="F46" i="12"/>
  <c r="K46" i="12"/>
  <c r="F47" i="12"/>
  <c r="K47" i="12"/>
  <c r="F48" i="12"/>
  <c r="K48" i="12"/>
  <c r="F49" i="12"/>
  <c r="K49" i="12"/>
  <c r="F50" i="12"/>
  <c r="K50" i="12"/>
  <c r="F51" i="12"/>
  <c r="K51" i="12"/>
  <c r="F52" i="12"/>
  <c r="K52" i="12"/>
  <c r="F53" i="12"/>
  <c r="K53" i="12"/>
  <c r="F54" i="12"/>
  <c r="K54" i="12"/>
  <c r="F55" i="12"/>
  <c r="K55" i="12"/>
  <c r="F56" i="12"/>
  <c r="K56" i="12"/>
  <c r="F57" i="12"/>
  <c r="K57" i="12"/>
  <c r="F58" i="12"/>
  <c r="K58" i="12"/>
  <c r="F59" i="12"/>
  <c r="K59" i="12"/>
  <c r="F60" i="12"/>
  <c r="K60" i="12"/>
  <c r="J62" i="12"/>
  <c r="J37" i="19" s="1"/>
  <c r="E62" i="12"/>
  <c r="E37" i="19" s="1"/>
  <c r="K24" i="12"/>
  <c r="F24" i="12"/>
  <c r="K23" i="12"/>
  <c r="F23" i="12"/>
  <c r="K22" i="12"/>
  <c r="F22" i="12"/>
  <c r="K21" i="12"/>
  <c r="F21" i="12"/>
  <c r="K20" i="12"/>
  <c r="F20" i="12"/>
  <c r="K19" i="12"/>
  <c r="F19" i="12"/>
  <c r="K17" i="12"/>
  <c r="C8" i="19"/>
  <c r="C25" i="19" l="1"/>
  <c r="C18" i="19"/>
  <c r="C37" i="19"/>
  <c r="C17" i="19"/>
  <c r="C24" i="19"/>
  <c r="J28" i="10"/>
  <c r="K19" i="7"/>
  <c r="K20" i="7"/>
  <c r="K21" i="7"/>
  <c r="K22" i="7"/>
  <c r="K31" i="7"/>
  <c r="K32" i="7"/>
  <c r="F31" i="7"/>
  <c r="F32" i="7"/>
  <c r="F35" i="7" l="1"/>
  <c r="F19" i="19" s="1"/>
  <c r="K35" i="7"/>
  <c r="K19" i="19" s="1"/>
  <c r="K27" i="7"/>
  <c r="K18" i="19" s="1"/>
  <c r="E28" i="10"/>
  <c r="B3" i="12" l="1"/>
  <c r="B4" i="12"/>
  <c r="B7" i="12"/>
  <c r="C18" i="12" s="1"/>
  <c r="B8" i="12"/>
  <c r="G18" i="12" s="1"/>
  <c r="H18" i="12" s="1"/>
  <c r="L18" i="12" s="1"/>
  <c r="A15" i="12"/>
  <c r="B62" i="12" s="1"/>
  <c r="B15" i="12"/>
  <c r="B3" i="11"/>
  <c r="B4" i="11"/>
  <c r="B7" i="11"/>
  <c r="B8" i="11"/>
  <c r="A15" i="11"/>
  <c r="B42" i="11" s="1"/>
  <c r="B15" i="11"/>
  <c r="K20" i="11"/>
  <c r="F21" i="11"/>
  <c r="K21" i="11"/>
  <c r="F22" i="11"/>
  <c r="K22" i="11"/>
  <c r="F23" i="11"/>
  <c r="K23" i="11"/>
  <c r="F24" i="11"/>
  <c r="K24" i="11"/>
  <c r="F25" i="11"/>
  <c r="K25" i="11"/>
  <c r="F26" i="11"/>
  <c r="K26" i="11"/>
  <c r="F27" i="11"/>
  <c r="K27" i="11"/>
  <c r="F28" i="11"/>
  <c r="K28" i="11"/>
  <c r="F29" i="11"/>
  <c r="K29" i="11"/>
  <c r="F30" i="11"/>
  <c r="K30" i="11"/>
  <c r="F31" i="11"/>
  <c r="K31" i="11"/>
  <c r="F32" i="11"/>
  <c r="K32" i="11"/>
  <c r="F33" i="11"/>
  <c r="K33" i="11"/>
  <c r="F34" i="11"/>
  <c r="K34" i="11"/>
  <c r="F35" i="11"/>
  <c r="K35" i="11"/>
  <c r="F36" i="11"/>
  <c r="K36" i="11"/>
  <c r="F37" i="11"/>
  <c r="K37" i="11"/>
  <c r="F38" i="11"/>
  <c r="K38" i="11"/>
  <c r="F39" i="11"/>
  <c r="K39" i="11"/>
  <c r="F40" i="11"/>
  <c r="K40" i="11"/>
  <c r="B3" i="7"/>
  <c r="B4" i="7"/>
  <c r="B7" i="7"/>
  <c r="C33" i="7" s="1"/>
  <c r="B8" i="7"/>
  <c r="G27" i="7" s="1"/>
  <c r="G18" i="19" s="1"/>
  <c r="A15" i="7"/>
  <c r="B15" i="7"/>
  <c r="F20" i="7"/>
  <c r="F21" i="7"/>
  <c r="F22" i="7"/>
  <c r="K50" i="7"/>
  <c r="K51" i="7"/>
  <c r="K52" i="7"/>
  <c r="K53" i="7"/>
  <c r="K54" i="7"/>
  <c r="B3" i="10"/>
  <c r="B4" i="10"/>
  <c r="B7" i="10"/>
  <c r="B8" i="10"/>
  <c r="A15" i="10"/>
  <c r="B28" i="10" s="1"/>
  <c r="B15" i="10"/>
  <c r="K19" i="10"/>
  <c r="F20" i="10"/>
  <c r="K20" i="10"/>
  <c r="F21" i="10"/>
  <c r="K21" i="10"/>
  <c r="F22" i="10"/>
  <c r="K22" i="10"/>
  <c r="F23" i="10"/>
  <c r="F24" i="10"/>
  <c r="K24" i="10"/>
  <c r="F25" i="10"/>
  <c r="K25" i="10"/>
  <c r="F26" i="10"/>
  <c r="K26" i="10"/>
  <c r="F27" i="10"/>
  <c r="K27" i="10"/>
  <c r="C3" i="19"/>
  <c r="E35" i="19"/>
  <c r="E39" i="19" s="1"/>
  <c r="J17" i="19"/>
  <c r="F27" i="7" l="1"/>
  <c r="F18" i="19" s="1"/>
  <c r="K58" i="7"/>
  <c r="K21" i="19" s="1"/>
  <c r="G35" i="7"/>
  <c r="G19" i="19" s="1"/>
  <c r="G46" i="7"/>
  <c r="G20" i="19" s="1"/>
  <c r="E41" i="19"/>
  <c r="E43" i="19" s="1"/>
  <c r="G50" i="7"/>
  <c r="H50" i="7" s="1"/>
  <c r="G53" i="7"/>
  <c r="H53" i="7" s="1"/>
  <c r="L53" i="7" s="1"/>
  <c r="G56" i="7"/>
  <c r="H56" i="7" s="1"/>
  <c r="L56" i="7" s="1"/>
  <c r="G55" i="7"/>
  <c r="H55" i="7" s="1"/>
  <c r="L55" i="7" s="1"/>
  <c r="G52" i="7"/>
  <c r="H52" i="7" s="1"/>
  <c r="L52" i="7" s="1"/>
  <c r="G51" i="7"/>
  <c r="H51" i="7" s="1"/>
  <c r="L51" i="7" s="1"/>
  <c r="G54" i="7"/>
  <c r="H54" i="7" s="1"/>
  <c r="L54" i="7" s="1"/>
  <c r="G57" i="7"/>
  <c r="H57" i="7" s="1"/>
  <c r="L57" i="7" s="1"/>
  <c r="C50" i="7"/>
  <c r="C53" i="7"/>
  <c r="C56" i="7"/>
  <c r="C51" i="7"/>
  <c r="C54" i="7"/>
  <c r="C57" i="7"/>
  <c r="C52" i="7"/>
  <c r="C55" i="7"/>
  <c r="C39" i="7"/>
  <c r="C45" i="7"/>
  <c r="C44" i="7"/>
  <c r="C43" i="7"/>
  <c r="C42" i="7"/>
  <c r="C41" i="7"/>
  <c r="C40" i="7"/>
  <c r="G43" i="7"/>
  <c r="G42" i="7"/>
  <c r="H42" i="7" s="1"/>
  <c r="L42" i="7" s="1"/>
  <c r="G41" i="7"/>
  <c r="H41" i="7" s="1"/>
  <c r="L41" i="7" s="1"/>
  <c r="G40" i="7"/>
  <c r="H40" i="7" s="1"/>
  <c r="L40" i="7" s="1"/>
  <c r="G39" i="7"/>
  <c r="H39" i="7" s="1"/>
  <c r="G45" i="7"/>
  <c r="H45" i="7" s="1"/>
  <c r="G44" i="7"/>
  <c r="H44" i="7" s="1"/>
  <c r="L44" i="7" s="1"/>
  <c r="C25" i="12"/>
  <c r="C26" i="12"/>
  <c r="C33" i="12"/>
  <c r="C34" i="12"/>
  <c r="C41" i="12"/>
  <c r="C42" i="12"/>
  <c r="C49" i="12"/>
  <c r="C50" i="12"/>
  <c r="C57" i="12"/>
  <c r="C58" i="12"/>
  <c r="C31" i="12"/>
  <c r="C32" i="12"/>
  <c r="C39" i="12"/>
  <c r="C40" i="12"/>
  <c r="C47" i="12"/>
  <c r="C48" i="12"/>
  <c r="C55" i="12"/>
  <c r="C56" i="12"/>
  <c r="C38" i="12"/>
  <c r="C46" i="12"/>
  <c r="C54" i="12"/>
  <c r="C27" i="12"/>
  <c r="C28" i="12"/>
  <c r="C35" i="12"/>
  <c r="C36" i="12"/>
  <c r="C43" i="12"/>
  <c r="C44" i="12"/>
  <c r="C51" i="12"/>
  <c r="C52" i="12"/>
  <c r="C59" i="12"/>
  <c r="C60" i="12"/>
  <c r="C29" i="12"/>
  <c r="C30" i="12"/>
  <c r="C37" i="12"/>
  <c r="C45" i="12"/>
  <c r="C53" i="12"/>
  <c r="G29" i="12"/>
  <c r="H29" i="12" s="1"/>
  <c r="L29" i="12" s="1"/>
  <c r="G30" i="12"/>
  <c r="H30" i="12" s="1"/>
  <c r="L30" i="12" s="1"/>
  <c r="G37" i="12"/>
  <c r="H37" i="12" s="1"/>
  <c r="L37" i="12" s="1"/>
  <c r="G38" i="12"/>
  <c r="H38" i="12" s="1"/>
  <c r="L38" i="12" s="1"/>
  <c r="G45" i="12"/>
  <c r="H45" i="12" s="1"/>
  <c r="L45" i="12" s="1"/>
  <c r="G46" i="12"/>
  <c r="H46" i="12" s="1"/>
  <c r="L46" i="12" s="1"/>
  <c r="G53" i="12"/>
  <c r="H53" i="12" s="1"/>
  <c r="L53" i="12" s="1"/>
  <c r="G54" i="12"/>
  <c r="H54" i="12" s="1"/>
  <c r="L54" i="12" s="1"/>
  <c r="G27" i="12"/>
  <c r="H27" i="12" s="1"/>
  <c r="L27" i="12" s="1"/>
  <c r="G28" i="12"/>
  <c r="H28" i="12" s="1"/>
  <c r="L28" i="12" s="1"/>
  <c r="G35" i="12"/>
  <c r="H35" i="12" s="1"/>
  <c r="L35" i="12" s="1"/>
  <c r="G36" i="12"/>
  <c r="H36" i="12" s="1"/>
  <c r="L36" i="12" s="1"/>
  <c r="G43" i="12"/>
  <c r="H43" i="12" s="1"/>
  <c r="L43" i="12" s="1"/>
  <c r="G44" i="12"/>
  <c r="H44" i="12" s="1"/>
  <c r="L44" i="12" s="1"/>
  <c r="G51" i="12"/>
  <c r="H51" i="12" s="1"/>
  <c r="L51" i="12" s="1"/>
  <c r="G52" i="12"/>
  <c r="H52" i="12" s="1"/>
  <c r="L52" i="12" s="1"/>
  <c r="G59" i="12"/>
  <c r="H59" i="12" s="1"/>
  <c r="L59" i="12" s="1"/>
  <c r="G60" i="12"/>
  <c r="H60" i="12" s="1"/>
  <c r="L60" i="12" s="1"/>
  <c r="G41" i="12"/>
  <c r="H41" i="12" s="1"/>
  <c r="L41" i="12" s="1"/>
  <c r="G49" i="12"/>
  <c r="H49" i="12" s="1"/>
  <c r="L49" i="12" s="1"/>
  <c r="G50" i="12"/>
  <c r="H50" i="12" s="1"/>
  <c r="L50" i="12" s="1"/>
  <c r="G31" i="12"/>
  <c r="H31" i="12" s="1"/>
  <c r="L31" i="12" s="1"/>
  <c r="G32" i="12"/>
  <c r="H32" i="12" s="1"/>
  <c r="L32" i="12" s="1"/>
  <c r="G39" i="12"/>
  <c r="H39" i="12" s="1"/>
  <c r="L39" i="12" s="1"/>
  <c r="G40" i="12"/>
  <c r="H40" i="12" s="1"/>
  <c r="L40" i="12" s="1"/>
  <c r="G47" i="12"/>
  <c r="H47" i="12" s="1"/>
  <c r="L47" i="12" s="1"/>
  <c r="G48" i="12"/>
  <c r="H48" i="12" s="1"/>
  <c r="L48" i="12" s="1"/>
  <c r="G55" i="12"/>
  <c r="H55" i="12" s="1"/>
  <c r="L55" i="12" s="1"/>
  <c r="G56" i="12"/>
  <c r="H56" i="12" s="1"/>
  <c r="L56" i="12" s="1"/>
  <c r="G25" i="12"/>
  <c r="H25" i="12" s="1"/>
  <c r="L25" i="12" s="1"/>
  <c r="G26" i="12"/>
  <c r="H26" i="12" s="1"/>
  <c r="L26" i="12" s="1"/>
  <c r="G33" i="12"/>
  <c r="H33" i="12" s="1"/>
  <c r="L33" i="12" s="1"/>
  <c r="G34" i="12"/>
  <c r="H34" i="12" s="1"/>
  <c r="L34" i="12" s="1"/>
  <c r="G42" i="12"/>
  <c r="G57" i="12"/>
  <c r="H57" i="12" s="1"/>
  <c r="L57" i="12" s="1"/>
  <c r="G58" i="12"/>
  <c r="H58" i="12" s="1"/>
  <c r="L58" i="12" s="1"/>
  <c r="K28" i="10"/>
  <c r="K17" i="19" s="1"/>
  <c r="F62" i="12"/>
  <c r="F37" i="19" s="1"/>
  <c r="K62" i="12"/>
  <c r="K37" i="19" s="1"/>
  <c r="C19" i="12"/>
  <c r="C17" i="12"/>
  <c r="C21" i="12"/>
  <c r="C20" i="12"/>
  <c r="C24" i="12"/>
  <c r="C23" i="12"/>
  <c r="C22" i="12"/>
  <c r="G21" i="12"/>
  <c r="H21" i="12" s="1"/>
  <c r="L21" i="12" s="1"/>
  <c r="G20" i="12"/>
  <c r="H20" i="12" s="1"/>
  <c r="L20" i="12" s="1"/>
  <c r="G24" i="12"/>
  <c r="H24" i="12" s="1"/>
  <c r="L24" i="12" s="1"/>
  <c r="G23" i="12"/>
  <c r="H23" i="12" s="1"/>
  <c r="L23" i="12" s="1"/>
  <c r="G22" i="12"/>
  <c r="H22" i="12" s="1"/>
  <c r="L22" i="12" s="1"/>
  <c r="G19" i="12"/>
  <c r="H19" i="12" s="1"/>
  <c r="L19" i="12" s="1"/>
  <c r="G17" i="12"/>
  <c r="H17" i="12" s="1"/>
  <c r="F29" i="19"/>
  <c r="G62" i="12"/>
  <c r="G37" i="19" s="1"/>
  <c r="G32" i="7"/>
  <c r="H32" i="7" s="1"/>
  <c r="L32" i="7" s="1"/>
  <c r="G31" i="7"/>
  <c r="H31" i="7" s="1"/>
  <c r="F28" i="10"/>
  <c r="F17" i="19" s="1"/>
  <c r="C20" i="7"/>
  <c r="G19" i="7"/>
  <c r="H19" i="7" s="1"/>
  <c r="G21" i="10"/>
  <c r="H21" i="10" s="1"/>
  <c r="L21" i="10" s="1"/>
  <c r="G19" i="10"/>
  <c r="H19" i="10" s="1"/>
  <c r="G28" i="10"/>
  <c r="G17" i="19" s="1"/>
  <c r="C24" i="10"/>
  <c r="C21" i="7"/>
  <c r="G58" i="7"/>
  <c r="G21" i="19" s="1"/>
  <c r="C31" i="7"/>
  <c r="C35" i="11"/>
  <c r="G22" i="10"/>
  <c r="H22" i="10" s="1"/>
  <c r="L22" i="10" s="1"/>
  <c r="C20" i="11"/>
  <c r="C25" i="11"/>
  <c r="C33" i="11"/>
  <c r="C23" i="11"/>
  <c r="C31" i="11"/>
  <c r="C39" i="11"/>
  <c r="C22" i="10"/>
  <c r="G21" i="7"/>
  <c r="H21" i="7" s="1"/>
  <c r="L21" i="7" s="1"/>
  <c r="C37" i="11"/>
  <c r="C21" i="11"/>
  <c r="C27" i="11"/>
  <c r="C29" i="11"/>
  <c r="G24" i="10"/>
  <c r="H24" i="10" s="1"/>
  <c r="L24" i="10" s="1"/>
  <c r="C27" i="10"/>
  <c r="C26" i="10"/>
  <c r="C25" i="10"/>
  <c r="C20" i="10"/>
  <c r="C19" i="10"/>
  <c r="C21" i="10"/>
  <c r="C19" i="7"/>
  <c r="C32" i="7"/>
  <c r="C22" i="7"/>
  <c r="G20" i="10"/>
  <c r="H20" i="10" s="1"/>
  <c r="L20" i="10" s="1"/>
  <c r="G25" i="10"/>
  <c r="H25" i="10" s="1"/>
  <c r="L25" i="10" s="1"/>
  <c r="G26" i="10"/>
  <c r="H26" i="10" s="1"/>
  <c r="L26" i="10" s="1"/>
  <c r="G27" i="10"/>
  <c r="H27" i="10" s="1"/>
  <c r="L27" i="10" s="1"/>
  <c r="G20" i="7"/>
  <c r="H20" i="7" s="1"/>
  <c r="L20" i="7" s="1"/>
  <c r="G22" i="7"/>
  <c r="H22" i="7" s="1"/>
  <c r="L22" i="7" s="1"/>
  <c r="G20" i="11"/>
  <c r="H20" i="11" s="1"/>
  <c r="G22" i="11"/>
  <c r="H22" i="11" s="1"/>
  <c r="L22" i="11" s="1"/>
  <c r="G24" i="11"/>
  <c r="H24" i="11" s="1"/>
  <c r="L24" i="11" s="1"/>
  <c r="G26" i="11"/>
  <c r="H26" i="11" s="1"/>
  <c r="L26" i="11" s="1"/>
  <c r="G28" i="11"/>
  <c r="H28" i="11" s="1"/>
  <c r="L28" i="11" s="1"/>
  <c r="G30" i="11"/>
  <c r="H30" i="11" s="1"/>
  <c r="L30" i="11" s="1"/>
  <c r="G32" i="11"/>
  <c r="H32" i="11" s="1"/>
  <c r="L32" i="11" s="1"/>
  <c r="G34" i="11"/>
  <c r="H34" i="11" s="1"/>
  <c r="L34" i="11" s="1"/>
  <c r="G36" i="11"/>
  <c r="G38" i="11"/>
  <c r="H38" i="11" s="1"/>
  <c r="L38" i="11" s="1"/>
  <c r="G40" i="11"/>
  <c r="H40" i="11" s="1"/>
  <c r="L40" i="11" s="1"/>
  <c r="G21" i="11"/>
  <c r="H21" i="11" s="1"/>
  <c r="L21" i="11" s="1"/>
  <c r="G23" i="11"/>
  <c r="H23" i="11" s="1"/>
  <c r="L23" i="11" s="1"/>
  <c r="G25" i="11"/>
  <c r="H25" i="11" s="1"/>
  <c r="L25" i="11" s="1"/>
  <c r="G27" i="11"/>
  <c r="H27" i="11" s="1"/>
  <c r="L27" i="11" s="1"/>
  <c r="G29" i="11"/>
  <c r="H29" i="11" s="1"/>
  <c r="L29" i="11" s="1"/>
  <c r="G31" i="11"/>
  <c r="H31" i="11" s="1"/>
  <c r="L31" i="11" s="1"/>
  <c r="G33" i="11"/>
  <c r="H33" i="11" s="1"/>
  <c r="L33" i="11" s="1"/>
  <c r="G35" i="11"/>
  <c r="H35" i="11" s="1"/>
  <c r="L35" i="11" s="1"/>
  <c r="G37" i="11"/>
  <c r="H37" i="11" s="1"/>
  <c r="L37" i="11" s="1"/>
  <c r="G39" i="11"/>
  <c r="H39" i="11" s="1"/>
  <c r="L39" i="11" s="1"/>
  <c r="G42" i="11"/>
  <c r="G29" i="19" s="1"/>
  <c r="C40" i="11"/>
  <c r="C38" i="11"/>
  <c r="C36" i="11"/>
  <c r="C34" i="11"/>
  <c r="C32" i="11"/>
  <c r="C30" i="11"/>
  <c r="C28" i="11"/>
  <c r="C26" i="11"/>
  <c r="C24" i="11"/>
  <c r="C22" i="11"/>
  <c r="H27" i="7" l="1"/>
  <c r="H18" i="19" s="1"/>
  <c r="H35" i="7"/>
  <c r="H19" i="19" s="1"/>
  <c r="L39" i="7"/>
  <c r="L50" i="7"/>
  <c r="L58" i="7" s="1"/>
  <c r="L21" i="19" s="1"/>
  <c r="H58" i="7"/>
  <c r="H21" i="19" s="1"/>
  <c r="L31" i="7"/>
  <c r="L45" i="7"/>
  <c r="K35" i="19"/>
  <c r="K39" i="19" s="1"/>
  <c r="K41" i="19" s="1"/>
  <c r="K43" i="19" s="1"/>
  <c r="F35" i="19"/>
  <c r="F39" i="19" s="1"/>
  <c r="H42" i="12"/>
  <c r="L42" i="12" s="1"/>
  <c r="H43" i="7"/>
  <c r="H36" i="11"/>
  <c r="L17" i="12"/>
  <c r="H62" i="12"/>
  <c r="H37" i="19" s="1"/>
  <c r="L19" i="10"/>
  <c r="L28" i="10" s="1"/>
  <c r="H28" i="10"/>
  <c r="L20" i="11"/>
  <c r="L19" i="7"/>
  <c r="L27" i="7" s="1"/>
  <c r="L35" i="7" l="1"/>
  <c r="L19" i="19" s="1"/>
  <c r="L28" i="7"/>
  <c r="L18" i="19"/>
  <c r="H42" i="11"/>
  <c r="H29" i="19" s="1"/>
  <c r="H46" i="7"/>
  <c r="H20" i="19" s="1"/>
  <c r="L17" i="19"/>
  <c r="L29" i="10"/>
  <c r="L62" i="12"/>
  <c r="F41" i="19"/>
  <c r="F43" i="19" s="1"/>
  <c r="L43" i="7"/>
  <c r="L46" i="7" s="1"/>
  <c r="L36" i="11"/>
  <c r="L42" i="11" s="1"/>
  <c r="L43" i="11" s="1"/>
  <c r="L47" i="7" l="1"/>
  <c r="L20" i="19"/>
  <c r="L35" i="19" s="1"/>
  <c r="L36" i="7"/>
  <c r="L37" i="19"/>
  <c r="L63" i="12"/>
  <c r="L59" i="7"/>
  <c r="L39" i="19" l="1"/>
  <c r="L41" i="19" s="1"/>
  <c r="L43" i="19" s="1"/>
  <c r="H17" i="19"/>
  <c r="H35" i="19" l="1"/>
  <c r="H39" i="19" s="1"/>
  <c r="H41" i="19" s="1"/>
  <c r="H43" i="19" s="1"/>
  <c r="J24" i="19"/>
  <c r="J35" i="19" l="1"/>
  <c r="J39" i="19" s="1"/>
  <c r="J41" i="19" s="1"/>
  <c r="J43" i="19" s="1"/>
</calcChain>
</file>

<file path=xl/sharedStrings.xml><?xml version="1.0" encoding="utf-8"?>
<sst xmlns="http://schemas.openxmlformats.org/spreadsheetml/2006/main" count="302" uniqueCount="148">
  <si>
    <t>Bidder :</t>
  </si>
  <si>
    <t>Bidder Company Name</t>
  </si>
  <si>
    <t>Project Name</t>
  </si>
  <si>
    <t>Develoment of ROAST system</t>
  </si>
  <si>
    <t>Foreign Currency:</t>
  </si>
  <si>
    <t>FC</t>
  </si>
  <si>
    <t>ROE: 1R=</t>
  </si>
  <si>
    <t>Date:</t>
  </si>
  <si>
    <t>This file contains the following sheets:</t>
  </si>
  <si>
    <t>G1 SUMMARY</t>
  </si>
  <si>
    <t>Summary of all sheets.</t>
  </si>
  <si>
    <t>G2_1 PMP</t>
  </si>
  <si>
    <t>Project management and associated costs.</t>
  </si>
  <si>
    <t>G2_2 Documentation and Training</t>
  </si>
  <si>
    <t>System documentation, Training, and packaging</t>
  </si>
  <si>
    <t>G3_1 System Design and Testing</t>
  </si>
  <si>
    <t>System design and testing costs</t>
  </si>
  <si>
    <t>G3_2 ROAST Development</t>
  </si>
  <si>
    <t>Software development and hardware costs</t>
  </si>
  <si>
    <t>G4 Miscellaneous</t>
  </si>
  <si>
    <t>All miscellaneous items costs</t>
  </si>
  <si>
    <t>G6 Options</t>
  </si>
  <si>
    <t>All optional items and costs</t>
  </si>
  <si>
    <t>VAT SHALL BE CLEARLY INDICATED ON THE G1 SUMMARY SHEET</t>
  </si>
  <si>
    <t>THE BIDDER SHALL BE RESPONSIBLE FOR VERIFYING THAT THERE ARE NO ERROS IN QUANTITIES, PRICING, CALCULATIONS AND TOTALS AS INDICATED ON THEIR SUBMITTED PRICING SCHEDULE</t>
  </si>
  <si>
    <t>BIDDER PRICE SCHEDULE: APPENDIX G1</t>
  </si>
  <si>
    <t>(INCLUDING VALUE ADDED TAX)</t>
  </si>
  <si>
    <t>BIDDER :</t>
  </si>
  <si>
    <t>DESCRIPTION :</t>
  </si>
  <si>
    <t>Item Nr:</t>
  </si>
  <si>
    <t>G1</t>
  </si>
  <si>
    <t>Item Description:</t>
  </si>
  <si>
    <t>SUMMARY</t>
  </si>
  <si>
    <t>Foreign Currency</t>
  </si>
  <si>
    <t>ROE: 1R =</t>
  </si>
  <si>
    <t>Overseas Items</t>
  </si>
  <si>
    <t>Local Items</t>
  </si>
  <si>
    <t>Schedule Item Number</t>
  </si>
  <si>
    <t>Description</t>
  </si>
  <si>
    <t>Quantity</t>
  </si>
  <si>
    <t>Foreign Amount Unit Cost</t>
  </si>
  <si>
    <t>Foreign Amount  Total Cost</t>
  </si>
  <si>
    <t>ROE: 1R = …</t>
  </si>
  <si>
    <t>Total Foreign Cost in Rands</t>
  </si>
  <si>
    <t>Local Amount Unit Cost</t>
  </si>
  <si>
    <t>Local Amount Total Cost</t>
  </si>
  <si>
    <t>Total Rands</t>
  </si>
  <si>
    <t>G2</t>
  </si>
  <si>
    <t>SERVICES</t>
  </si>
  <si>
    <t>G2.1</t>
  </si>
  <si>
    <t>Project Management</t>
  </si>
  <si>
    <t>G2.2.1</t>
  </si>
  <si>
    <t>System Documentations</t>
  </si>
  <si>
    <t>G2.2.2</t>
  </si>
  <si>
    <t>System Training</t>
  </si>
  <si>
    <t>G2.2.3</t>
  </si>
  <si>
    <t>Commercialisation and Packaging</t>
  </si>
  <si>
    <t>G2.2.4</t>
  </si>
  <si>
    <t xml:space="preserve">ROAST System Certification </t>
  </si>
  <si>
    <t>G3</t>
  </si>
  <si>
    <t>SOFTWARE DESIGN, DEVELOPMENT AND INTEGRATION</t>
  </si>
  <si>
    <t>G3.1.1</t>
  </si>
  <si>
    <t>Software design</t>
  </si>
  <si>
    <t>G3.1.2</t>
  </si>
  <si>
    <t>Software integration and testing</t>
  </si>
  <si>
    <t>G3.2.1</t>
  </si>
  <si>
    <t>ROAST Hardware</t>
  </si>
  <si>
    <t>G3.2.2</t>
  </si>
  <si>
    <t>ROAST Software development</t>
  </si>
  <si>
    <t>G4</t>
  </si>
  <si>
    <t>MISCELLANEOUS</t>
  </si>
  <si>
    <t>GRAND TOTAL</t>
  </si>
  <si>
    <t>G6</t>
  </si>
  <si>
    <t>OPTIONS</t>
  </si>
  <si>
    <t>GRAND TOTAL (Including Options)</t>
  </si>
  <si>
    <t>VAT (15%)</t>
  </si>
  <si>
    <t>GRAND TOTAL (Including VAT)</t>
  </si>
  <si>
    <t>BIDDER PRICE SCHEDULE: APPENDIX G2.1</t>
  </si>
  <si>
    <t>PROJECT :</t>
  </si>
  <si>
    <t>Foreign Currancy</t>
  </si>
  <si>
    <t>{All project Management items, with at least the following items. Additional items must be added and quantities adjusted by the bidder as necessary.}</t>
  </si>
  <si>
    <t>2.1.1</t>
  </si>
  <si>
    <t>Documents:</t>
  </si>
  <si>
    <t>Project Management Plan</t>
  </si>
  <si>
    <t>Master Project Schedule</t>
  </si>
  <si>
    <t>2.1.2</t>
  </si>
  <si>
    <t>Project Management Services</t>
  </si>
  <si>
    <t>All PM Services</t>
  </si>
  <si>
    <t>ACSA Permits</t>
  </si>
  <si>
    <t>BIDDER PRICE SCHEDULE: APPENDIX G2.2</t>
  </si>
  <si>
    <t>G2.2</t>
  </si>
  <si>
    <t xml:space="preserve"> Documentations, Training and Product Packaging,</t>
  </si>
  <si>
    <t>{ All logistic support items with at least the following items. Additional items must be added and quantities adjusted by the bidder as necessary.}</t>
  </si>
  <si>
    <t>System Documentation</t>
  </si>
  <si>
    <t>Technical Manual</t>
  </si>
  <si>
    <t>User Manuals</t>
  </si>
  <si>
    <t>Maintenance Manuals</t>
  </si>
  <si>
    <t>As-built documentation</t>
  </si>
  <si>
    <t>Software licences documentation</t>
  </si>
  <si>
    <t>Product legal documentations</t>
  </si>
  <si>
    <t>Training</t>
  </si>
  <si>
    <t>Training Material Development</t>
  </si>
  <si>
    <t>Operator training</t>
  </si>
  <si>
    <t>Maintenance Training</t>
  </si>
  <si>
    <t>Packaging Design</t>
  </si>
  <si>
    <t>Branding</t>
  </si>
  <si>
    <t>Brochure Development</t>
  </si>
  <si>
    <t>Certification and Safety Case</t>
  </si>
  <si>
    <t>Harzard Analysis</t>
  </si>
  <si>
    <t>Safety Assessment</t>
  </si>
  <si>
    <t>System Certification</t>
  </si>
  <si>
    <t>BIDDER PRICE SCHEDULE: APPENDIX G3.1</t>
  </si>
  <si>
    <t>G3.1</t>
  </si>
  <si>
    <t>System Design  and testing</t>
  </si>
  <si>
    <t>Description
{Equipment Common to all site}</t>
  </si>
  <si>
    <t>(All equipment as required, with at least the following headings. Additional items must be added and quantities adjusted by the bidder as necessary.)</t>
  </si>
  <si>
    <t>Systems Design</t>
  </si>
  <si>
    <t>Requirements Analysis</t>
  </si>
  <si>
    <t>Functional Specification</t>
  </si>
  <si>
    <t>System Architecture design</t>
  </si>
  <si>
    <t>Detailed design</t>
  </si>
  <si>
    <t>Integration, Testing, and Implementation</t>
  </si>
  <si>
    <t>VCS Integration</t>
  </si>
  <si>
    <t>Verification Testing</t>
  </si>
  <si>
    <t>Validation Testing</t>
  </si>
  <si>
    <t xml:space="preserve">Site Acceptance Testing  </t>
  </si>
  <si>
    <t>Installation and Commissioning</t>
  </si>
  <si>
    <t>BIDDER PRICE SCHEDULE: APPENDIX G3.2</t>
  </si>
  <si>
    <t>G3.2</t>
  </si>
  <si>
    <t>ROAST Development</t>
  </si>
  <si>
    <t xml:space="preserve">Description
</t>
  </si>
  <si>
    <t>Hardware components</t>
  </si>
  <si>
    <t>PCBs and fabrication</t>
  </si>
  <si>
    <t>Processors and/or controllers</t>
  </si>
  <si>
    <t>Interfaces</t>
  </si>
  <si>
    <t xml:space="preserve">Enclosures </t>
  </si>
  <si>
    <t>ROAST Software Development</t>
  </si>
  <si>
    <r>
      <t xml:space="preserve">(List </t>
    </r>
    <r>
      <rPr>
        <b/>
        <sz val="10"/>
        <rFont val="Arial"/>
        <family val="2"/>
      </rPr>
      <t>ALL</t>
    </r>
    <r>
      <rPr>
        <sz val="10"/>
        <rFont val="Arial"/>
        <family val="2"/>
      </rPr>
      <t xml:space="preserve"> pricing for software development required, with the following as a minimum)</t>
    </r>
  </si>
  <si>
    <t>Embedded/Firmware Development</t>
  </si>
  <si>
    <t>Application Software Development</t>
  </si>
  <si>
    <t xml:space="preserve">Model training data  </t>
  </si>
  <si>
    <t>Software licences</t>
  </si>
  <si>
    <t>BIDDER PRICE SCHEDULE: APPENDIX G4</t>
  </si>
  <si>
    <t>(Items and services necessary for the installation, commissioning, operation and maintenance of the system and not included elsewhere.)</t>
  </si>
  <si>
    <t>(To be individually itemized and priced.)</t>
  </si>
  <si>
    <t>BIDDER PRICE SCHEDULE: APPENDIX G5</t>
  </si>
  <si>
    <t>G6.1</t>
  </si>
  <si>
    <t>Optional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</si>
</sst>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[$-1C09]dd\ mmmm\ yyyy;@"/>
    <numFmt numFmtId="167" formatCode="_(* #,##0.0000_);_(* \(#,##0.0000\);_(* &quot;-&quot;??_);_(@_)"/>
    <numFmt numFmtId="168" formatCode="_(* #,##0.00000_);_(* \(#,##0.00000\);_(* &quot;-&quot;??_);_(@_)"/>
  </numFmts>
  <fonts count="13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3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2" fillId="0" borderId="0" xfId="0" quotePrefix="1" applyFont="1" applyAlignment="1" applyProtection="1">
      <alignment horizontal="left"/>
      <protection locked="0"/>
    </xf>
    <xf numFmtId="164" fontId="2" fillId="0" borderId="1" xfId="1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/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6" xfId="0" applyFont="1" applyBorder="1" applyProtection="1">
      <protection locked="0"/>
    </xf>
    <xf numFmtId="164" fontId="2" fillId="0" borderId="8" xfId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2" fillId="2" borderId="1" xfId="1" applyFont="1" applyFill="1" applyBorder="1" applyAlignment="1" applyProtection="1">
      <alignment horizontal="center"/>
      <protection locked="0"/>
    </xf>
    <xf numFmtId="168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64" fontId="3" fillId="2" borderId="26" xfId="1" applyFont="1" applyFill="1" applyBorder="1" applyAlignment="1" applyProtection="1">
      <alignment horizontal="center"/>
      <protection locked="0"/>
    </xf>
    <xf numFmtId="0" fontId="7" fillId="0" borderId="0" xfId="0" applyFont="1"/>
    <xf numFmtId="164" fontId="3" fillId="2" borderId="39" xfId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0" borderId="3" xfId="1" applyNumberFormat="1" applyFont="1" applyFill="1" applyBorder="1" applyAlignment="1" applyProtection="1">
      <alignment horizontal="center"/>
      <protection locked="0"/>
    </xf>
    <xf numFmtId="1" fontId="2" fillId="0" borderId="7" xfId="1" applyNumberFormat="1" applyFont="1" applyFill="1" applyBorder="1" applyAlignment="1" applyProtection="1">
      <alignment horizontal="center"/>
      <protection locked="0"/>
    </xf>
    <xf numFmtId="164" fontId="7" fillId="0" borderId="0" xfId="1" applyFont="1" applyProtection="1"/>
    <xf numFmtId="164" fontId="2" fillId="4" borderId="1" xfId="1" applyFont="1" applyFill="1" applyBorder="1" applyAlignment="1" applyProtection="1">
      <alignment horizontal="center"/>
    </xf>
    <xf numFmtId="168" fontId="2" fillId="4" borderId="1" xfId="1" applyNumberFormat="1" applyFont="1" applyFill="1" applyBorder="1" applyAlignment="1" applyProtection="1">
      <alignment horizontal="center"/>
    </xf>
    <xf numFmtId="0" fontId="6" fillId="6" borderId="1" xfId="0" applyFont="1" applyFill="1" applyBorder="1" applyAlignment="1" applyProtection="1">
      <alignment horizontal="left" indent="1"/>
      <protection locked="0"/>
    </xf>
    <xf numFmtId="0" fontId="6" fillId="6" borderId="1" xfId="0" applyFont="1" applyFill="1" applyBorder="1" applyProtection="1">
      <protection locked="0"/>
    </xf>
    <xf numFmtId="0" fontId="2" fillId="0" borderId="26" xfId="0" applyFont="1" applyBorder="1" applyAlignment="1" applyProtection="1">
      <alignment horizontal="left" indent="1"/>
      <protection locked="0"/>
    </xf>
    <xf numFmtId="0" fontId="6" fillId="6" borderId="3" xfId="0" applyFont="1" applyFill="1" applyBorder="1" applyProtection="1">
      <protection locked="0"/>
    </xf>
    <xf numFmtId="0" fontId="6" fillId="6" borderId="2" xfId="0" applyFont="1" applyFill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3" fillId="5" borderId="14" xfId="0" applyNumberFormat="1" applyFont="1" applyFill="1" applyBorder="1" applyAlignment="1" applyProtection="1">
      <alignment horizontal="center"/>
      <protection locked="0"/>
    </xf>
    <xf numFmtId="164" fontId="2" fillId="4" borderId="26" xfId="1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left" indent="5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hidden="1"/>
    </xf>
    <xf numFmtId="0" fontId="2" fillId="0" borderId="28" xfId="0" applyFont="1" applyBorder="1" applyProtection="1">
      <protection hidden="1"/>
    </xf>
    <xf numFmtId="0" fontId="2" fillId="0" borderId="29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2" fillId="0" borderId="31" xfId="0" applyFont="1" applyBorder="1" applyProtection="1">
      <protection hidden="1"/>
    </xf>
    <xf numFmtId="0" fontId="6" fillId="2" borderId="1" xfId="0" applyFont="1" applyFill="1" applyBorder="1" applyProtection="1">
      <protection hidden="1"/>
    </xf>
    <xf numFmtId="0" fontId="2" fillId="0" borderId="32" xfId="0" applyFont="1" applyBorder="1" applyProtection="1">
      <protection hidden="1"/>
    </xf>
    <xf numFmtId="0" fontId="2" fillId="0" borderId="33" xfId="0" applyFont="1" applyBorder="1" applyProtection="1">
      <protection hidden="1"/>
    </xf>
    <xf numFmtId="0" fontId="2" fillId="0" borderId="35" xfId="0" applyFont="1" applyBorder="1" applyProtection="1">
      <protection hidden="1"/>
    </xf>
    <xf numFmtId="0" fontId="2" fillId="0" borderId="29" xfId="0" applyFont="1" applyBorder="1" applyAlignment="1" applyProtection="1">
      <alignment vertical="top"/>
      <protection hidden="1"/>
    </xf>
    <xf numFmtId="0" fontId="2" fillId="2" borderId="12" xfId="0" applyFont="1" applyFill="1" applyBorder="1"/>
    <xf numFmtId="0" fontId="2" fillId="2" borderId="13" xfId="0" applyFont="1" applyFill="1" applyBorder="1"/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indent="1"/>
    </xf>
    <xf numFmtId="0" fontId="6" fillId="6" borderId="2" xfId="0" applyFont="1" applyFill="1" applyBorder="1"/>
    <xf numFmtId="0" fontId="6" fillId="6" borderId="3" xfId="0" applyFont="1" applyFill="1" applyBorder="1"/>
    <xf numFmtId="0" fontId="6" fillId="6" borderId="1" xfId="0" applyFont="1" applyFill="1" applyBorder="1"/>
    <xf numFmtId="0" fontId="6" fillId="6" borderId="26" xfId="0" applyFont="1" applyFill="1" applyBorder="1"/>
    <xf numFmtId="0" fontId="6" fillId="6" borderId="27" xfId="0" applyFont="1" applyFill="1" applyBorder="1"/>
    <xf numFmtId="0" fontId="2" fillId="0" borderId="3" xfId="0" applyFont="1" applyBorder="1" applyAlignment="1">
      <alignment horizontal="center"/>
    </xf>
    <xf numFmtId="0" fontId="3" fillId="5" borderId="16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center"/>
    </xf>
    <xf numFmtId="1" fontId="3" fillId="5" borderId="14" xfId="0" applyNumberFormat="1" applyFont="1" applyFill="1" applyBorder="1" applyAlignment="1">
      <alignment horizontal="center"/>
    </xf>
    <xf numFmtId="164" fontId="3" fillId="5" borderId="14" xfId="1" applyFont="1" applyFill="1" applyBorder="1" applyAlignment="1" applyProtection="1">
      <alignment horizontal="center"/>
    </xf>
    <xf numFmtId="168" fontId="3" fillId="5" borderId="14" xfId="1" applyNumberFormat="1" applyFont="1" applyFill="1" applyBorder="1" applyAlignment="1" applyProtection="1">
      <alignment horizontal="center"/>
    </xf>
    <xf numFmtId="164" fontId="3" fillId="5" borderId="15" xfId="1" applyFont="1" applyFill="1" applyBorder="1" applyAlignment="1" applyProtection="1">
      <alignment horizont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57" xfId="0" applyFont="1" applyFill="1" applyBorder="1" applyAlignment="1">
      <alignment horizontal="center" vertical="top" wrapText="1"/>
    </xf>
    <xf numFmtId="0" fontId="3" fillId="2" borderId="59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60" xfId="0" applyFont="1" applyFill="1" applyBorder="1"/>
    <xf numFmtId="0" fontId="2" fillId="2" borderId="6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indent="2"/>
    </xf>
    <xf numFmtId="0" fontId="2" fillId="4" borderId="2" xfId="0" applyFont="1" applyFill="1" applyBorder="1"/>
    <xf numFmtId="164" fontId="2" fillId="4" borderId="1" xfId="1" applyFont="1" applyFill="1" applyBorder="1" applyProtection="1"/>
    <xf numFmtId="164" fontId="2" fillId="4" borderId="26" xfId="1" applyFont="1" applyFill="1" applyBorder="1" applyProtection="1"/>
    <xf numFmtId="0" fontId="2" fillId="0" borderId="2" xfId="0" applyFont="1" applyBorder="1" applyAlignment="1">
      <alignment horizontal="left" indent="1"/>
    </xf>
    <xf numFmtId="164" fontId="2" fillId="0" borderId="1" xfId="1" applyFont="1" applyFill="1" applyBorder="1" applyProtection="1"/>
    <xf numFmtId="164" fontId="2" fillId="0" borderId="26" xfId="1" applyFont="1" applyFill="1" applyBorder="1" applyProtection="1"/>
    <xf numFmtId="164" fontId="6" fillId="6" borderId="1" xfId="1" applyFont="1" applyFill="1" applyBorder="1" applyProtection="1"/>
    <xf numFmtId="164" fontId="6" fillId="6" borderId="26" xfId="1" applyFont="1" applyFill="1" applyBorder="1" applyProtection="1"/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right"/>
    </xf>
    <xf numFmtId="164" fontId="6" fillId="5" borderId="14" xfId="1" applyFont="1" applyFill="1" applyBorder="1" applyAlignment="1" applyProtection="1">
      <alignment horizontal="center"/>
    </xf>
    <xf numFmtId="164" fontId="6" fillId="5" borderId="37" xfId="1" applyFont="1" applyFill="1" applyBorder="1" applyAlignment="1" applyProtection="1">
      <alignment horizontal="center"/>
    </xf>
    <xf numFmtId="164" fontId="6" fillId="5" borderId="67" xfId="1" applyFont="1" applyFill="1" applyBorder="1" applyAlignment="1" applyProtection="1">
      <alignment horizontal="center"/>
    </xf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4" fontId="6" fillId="6" borderId="4" xfId="1" applyFont="1" applyFill="1" applyBorder="1" applyProtection="1"/>
    <xf numFmtId="2" fontId="2" fillId="2" borderId="19" xfId="0" applyNumberFormat="1" applyFont="1" applyFill="1" applyBorder="1" applyAlignment="1">
      <alignment horizontal="center"/>
    </xf>
    <xf numFmtId="164" fontId="2" fillId="2" borderId="38" xfId="1" applyFont="1" applyFill="1" applyBorder="1" applyAlignment="1" applyProtection="1">
      <alignment horizontal="center"/>
    </xf>
    <xf numFmtId="1" fontId="2" fillId="2" borderId="55" xfId="0" applyNumberFormat="1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164" fontId="3" fillId="5" borderId="16" xfId="1" applyFont="1" applyFill="1" applyBorder="1" applyAlignment="1" applyProtection="1">
      <alignment horizontal="center"/>
    </xf>
    <xf numFmtId="164" fontId="3" fillId="5" borderId="40" xfId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167" fontId="2" fillId="4" borderId="1" xfId="1" applyNumberFormat="1" applyFont="1" applyFill="1" applyBorder="1" applyProtection="1"/>
    <xf numFmtId="165" fontId="6" fillId="6" borderId="1" xfId="0" applyNumberFormat="1" applyFont="1" applyFill="1" applyBorder="1"/>
    <xf numFmtId="164" fontId="3" fillId="5" borderId="37" xfId="1" applyFont="1" applyFill="1" applyBorder="1" applyAlignment="1" applyProtection="1">
      <alignment horizontal="center"/>
    </xf>
    <xf numFmtId="1" fontId="3" fillId="5" borderId="15" xfId="1" applyNumberFormat="1" applyFont="1" applyFill="1" applyBorder="1" applyAlignment="1" applyProtection="1">
      <alignment horizontal="center"/>
    </xf>
    <xf numFmtId="164" fontId="2" fillId="4" borderId="39" xfId="1" applyFont="1" applyFill="1" applyBorder="1" applyAlignment="1" applyProtection="1">
      <alignment horizontal="center"/>
    </xf>
    <xf numFmtId="164" fontId="3" fillId="4" borderId="26" xfId="1" applyFont="1" applyFill="1" applyBorder="1" applyAlignment="1" applyProtection="1">
      <alignment horizontal="center"/>
    </xf>
    <xf numFmtId="164" fontId="3" fillId="4" borderId="39" xfId="1" applyFont="1" applyFill="1" applyBorder="1" applyAlignment="1" applyProtection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top" wrapText="1"/>
    </xf>
    <xf numFmtId="164" fontId="2" fillId="2" borderId="1" xfId="1" applyFont="1" applyFill="1" applyBorder="1" applyAlignment="1" applyProtection="1">
      <alignment horizontal="center"/>
    </xf>
    <xf numFmtId="168" fontId="2" fillId="2" borderId="1" xfId="1" applyNumberFormat="1" applyFont="1" applyFill="1" applyBorder="1" applyAlignment="1" applyProtection="1">
      <alignment horizontal="center"/>
    </xf>
    <xf numFmtId="164" fontId="3" fillId="2" borderId="26" xfId="1" applyFont="1" applyFill="1" applyBorder="1" applyAlignment="1" applyProtection="1">
      <alignment horizontal="center"/>
    </xf>
    <xf numFmtId="1" fontId="2" fillId="2" borderId="3" xfId="1" applyNumberFormat="1" applyFont="1" applyFill="1" applyBorder="1" applyAlignment="1" applyProtection="1">
      <alignment horizontal="center"/>
    </xf>
    <xf numFmtId="164" fontId="3" fillId="2" borderId="39" xfId="1" applyFont="1" applyFill="1" applyBorder="1" applyAlignment="1" applyProtection="1">
      <alignment horizontal="center"/>
    </xf>
    <xf numFmtId="164" fontId="2" fillId="0" borderId="1" xfId="1" applyFont="1" applyFill="1" applyBorder="1" applyAlignment="1" applyProtection="1">
      <alignment horizontal="center"/>
    </xf>
    <xf numFmtId="1" fontId="2" fillId="0" borderId="3" xfId="1" applyNumberFormat="1" applyFont="1" applyFill="1" applyBorder="1" applyAlignment="1" applyProtection="1">
      <alignment horizontal="center"/>
    </xf>
    <xf numFmtId="0" fontId="3" fillId="5" borderId="37" xfId="0" applyFont="1" applyFill="1" applyBorder="1" applyAlignment="1">
      <alignment horizontal="right"/>
    </xf>
    <xf numFmtId="168" fontId="2" fillId="0" borderId="1" xfId="1" applyNumberFormat="1" applyFont="1" applyFill="1" applyBorder="1" applyAlignment="1" applyProtection="1">
      <alignment horizontal="center"/>
    </xf>
    <xf numFmtId="164" fontId="2" fillId="4" borderId="8" xfId="1" applyFont="1" applyFill="1" applyBorder="1" applyAlignment="1" applyProtection="1">
      <alignment horizontal="center"/>
    </xf>
    <xf numFmtId="164" fontId="3" fillId="4" borderId="36" xfId="1" applyFont="1" applyFill="1" applyBorder="1" applyAlignment="1" applyProtection="1">
      <alignment horizontal="center"/>
    </xf>
    <xf numFmtId="164" fontId="2" fillId="4" borderId="27" xfId="1" applyFont="1" applyFill="1" applyBorder="1" applyAlignment="1" applyProtection="1">
      <alignment horizontal="center"/>
    </xf>
    <xf numFmtId="164" fontId="3" fillId="4" borderId="42" xfId="1" applyFont="1" applyFill="1" applyBorder="1" applyAlignment="1" applyProtection="1">
      <alignment horizontal="center"/>
    </xf>
    <xf numFmtId="164" fontId="3" fillId="0" borderId="26" xfId="1" applyFont="1" applyFill="1" applyBorder="1" applyAlignment="1" applyProtection="1">
      <alignment horizontal="center"/>
    </xf>
    <xf numFmtId="164" fontId="3" fillId="0" borderId="39" xfId="1" applyFont="1" applyFill="1" applyBorder="1" applyAlignment="1" applyProtection="1">
      <alignment horizontal="center"/>
    </xf>
    <xf numFmtId="0" fontId="6" fillId="6" borderId="39" xfId="0" applyFont="1" applyFill="1" applyBorder="1"/>
    <xf numFmtId="0" fontId="2" fillId="7" borderId="3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left" indent="1"/>
      <protection locked="0"/>
    </xf>
    <xf numFmtId="0" fontId="2" fillId="7" borderId="26" xfId="0" applyFont="1" applyFill="1" applyBorder="1" applyAlignment="1" applyProtection="1">
      <alignment horizontal="left" indent="1"/>
      <protection locked="0"/>
    </xf>
    <xf numFmtId="0" fontId="2" fillId="8" borderId="3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5" borderId="67" xfId="0" applyFont="1" applyFill="1" applyBorder="1" applyAlignment="1">
      <alignment horizontal="center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8" borderId="26" xfId="0" applyFont="1" applyFill="1" applyBorder="1" applyAlignment="1" applyProtection="1">
      <alignment horizontal="left"/>
      <protection locked="0"/>
    </xf>
    <xf numFmtId="0" fontId="3" fillId="5" borderId="58" xfId="0" applyFont="1" applyFill="1" applyBorder="1" applyAlignment="1">
      <alignment horizontal="right"/>
    </xf>
    <xf numFmtId="0" fontId="3" fillId="8" borderId="26" xfId="0" applyFont="1" applyFill="1" applyBorder="1" applyAlignment="1" applyProtection="1">
      <alignment horizontal="left"/>
      <protection locked="0"/>
    </xf>
    <xf numFmtId="0" fontId="3" fillId="8" borderId="3" xfId="0" applyFont="1" applyFill="1" applyBorder="1" applyAlignment="1" applyProtection="1">
      <alignment horizontal="center"/>
      <protection locked="0"/>
    </xf>
    <xf numFmtId="1" fontId="3" fillId="8" borderId="1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Protection="1">
      <protection locked="0"/>
    </xf>
    <xf numFmtId="0" fontId="3" fillId="8" borderId="1" xfId="0" applyFont="1" applyFill="1" applyBorder="1"/>
    <xf numFmtId="0" fontId="3" fillId="8" borderId="26" xfId="0" applyFont="1" applyFill="1" applyBorder="1"/>
    <xf numFmtId="1" fontId="3" fillId="8" borderId="3" xfId="0" applyNumberFormat="1" applyFont="1" applyFill="1" applyBorder="1" applyAlignment="1" applyProtection="1">
      <alignment horizontal="center"/>
      <protection locked="0"/>
    </xf>
    <xf numFmtId="0" fontId="3" fillId="8" borderId="39" xfId="0" applyFont="1" applyFill="1" applyBorder="1"/>
    <xf numFmtId="0" fontId="3" fillId="8" borderId="3" xfId="0" applyFont="1" applyFill="1" applyBorder="1" applyAlignment="1" applyProtection="1">
      <alignment horizontal="left" indent="2"/>
      <protection locked="0"/>
    </xf>
    <xf numFmtId="0" fontId="3" fillId="8" borderId="2" xfId="0" applyFont="1" applyFill="1" applyBorder="1" applyAlignment="1" applyProtection="1">
      <alignment vertical="top" wrapText="1"/>
      <protection locked="0"/>
    </xf>
    <xf numFmtId="0" fontId="3" fillId="8" borderId="3" xfId="0" applyFont="1" applyFill="1" applyBorder="1"/>
    <xf numFmtId="1" fontId="3" fillId="8" borderId="1" xfId="0" applyNumberFormat="1" applyFont="1" applyFill="1" applyBorder="1" applyAlignment="1">
      <alignment horizontal="center"/>
    </xf>
    <xf numFmtId="164" fontId="3" fillId="8" borderId="1" xfId="1" applyFont="1" applyFill="1" applyBorder="1" applyProtection="1"/>
    <xf numFmtId="164" fontId="3" fillId="8" borderId="26" xfId="1" applyFont="1" applyFill="1" applyBorder="1" applyProtection="1"/>
    <xf numFmtId="1" fontId="3" fillId="8" borderId="3" xfId="0" applyNumberFormat="1" applyFont="1" applyFill="1" applyBorder="1" applyAlignment="1">
      <alignment horizontal="center"/>
    </xf>
    <xf numFmtId="164" fontId="3" fillId="8" borderId="27" xfId="1" applyFont="1" applyFill="1" applyBorder="1" applyProtection="1"/>
    <xf numFmtId="0" fontId="2" fillId="8" borderId="26" xfId="0" applyFont="1" applyFill="1" applyBorder="1" applyAlignment="1" applyProtection="1">
      <alignment vertical="top" wrapText="1"/>
      <protection locked="0"/>
    </xf>
    <xf numFmtId="1" fontId="2" fillId="8" borderId="1" xfId="0" applyNumberFormat="1" applyFont="1" applyFill="1" applyBorder="1" applyAlignment="1" applyProtection="1">
      <alignment horizontal="center"/>
      <protection locked="0"/>
    </xf>
    <xf numFmtId="164" fontId="2" fillId="8" borderId="1" xfId="1" applyFont="1" applyFill="1" applyBorder="1" applyAlignment="1" applyProtection="1">
      <alignment horizontal="center"/>
      <protection locked="0"/>
    </xf>
    <xf numFmtId="168" fontId="2" fillId="8" borderId="1" xfId="1" applyNumberFormat="1" applyFont="1" applyFill="1" applyBorder="1" applyAlignment="1" applyProtection="1">
      <alignment horizontal="center"/>
      <protection locked="0"/>
    </xf>
    <xf numFmtId="164" fontId="2" fillId="8" borderId="26" xfId="1" applyFont="1" applyFill="1" applyBorder="1" applyAlignment="1" applyProtection="1">
      <alignment horizontal="center"/>
      <protection locked="0"/>
    </xf>
    <xf numFmtId="1" fontId="2" fillId="8" borderId="3" xfId="1" applyNumberFormat="1" applyFont="1" applyFill="1" applyBorder="1" applyAlignment="1" applyProtection="1">
      <alignment horizontal="center"/>
      <protection locked="0"/>
    </xf>
    <xf numFmtId="164" fontId="2" fillId="8" borderId="39" xfId="1" applyFont="1" applyFill="1" applyBorder="1" applyAlignment="1" applyProtection="1">
      <alignment horizontal="center"/>
      <protection locked="0"/>
    </xf>
    <xf numFmtId="0" fontId="3" fillId="8" borderId="3" xfId="0" applyFont="1" applyFill="1" applyBorder="1" applyAlignment="1" applyProtection="1">
      <alignment horizontal="left" indent="3"/>
      <protection locked="0"/>
    </xf>
    <xf numFmtId="0" fontId="3" fillId="8" borderId="26" xfId="0" applyFont="1" applyFill="1" applyBorder="1" applyProtection="1">
      <protection locked="0"/>
    </xf>
    <xf numFmtId="164" fontId="2" fillId="8" borderId="1" xfId="1" applyFont="1" applyFill="1" applyBorder="1" applyAlignment="1" applyProtection="1">
      <alignment horizontal="center"/>
    </xf>
    <xf numFmtId="168" fontId="2" fillId="8" borderId="1" xfId="1" applyNumberFormat="1" applyFont="1" applyFill="1" applyBorder="1" applyAlignment="1" applyProtection="1">
      <alignment horizontal="center"/>
    </xf>
    <xf numFmtId="164" fontId="2" fillId="8" borderId="26" xfId="1" applyFont="1" applyFill="1" applyBorder="1" applyAlignment="1" applyProtection="1">
      <alignment horizontal="center"/>
    </xf>
    <xf numFmtId="164" fontId="2" fillId="8" borderId="39" xfId="1" applyFont="1" applyFill="1" applyBorder="1" applyAlignment="1" applyProtection="1">
      <alignment horizontal="center"/>
    </xf>
    <xf numFmtId="0" fontId="3" fillId="8" borderId="3" xfId="0" applyFont="1" applyFill="1" applyBorder="1" applyAlignment="1">
      <alignment horizontal="left" indent="3"/>
    </xf>
    <xf numFmtId="0" fontId="3" fillId="8" borderId="2" xfId="0" applyFont="1" applyFill="1" applyBorder="1"/>
    <xf numFmtId="0" fontId="2" fillId="8" borderId="3" xfId="0" applyFont="1" applyFill="1" applyBorder="1" applyAlignment="1">
      <alignment horizontal="center"/>
    </xf>
    <xf numFmtId="164" fontId="3" fillId="8" borderId="26" xfId="1" applyFont="1" applyFill="1" applyBorder="1" applyAlignment="1" applyProtection="1">
      <alignment horizontal="center"/>
    </xf>
    <xf numFmtId="1" fontId="2" fillId="8" borderId="3" xfId="1" applyNumberFormat="1" applyFont="1" applyFill="1" applyBorder="1" applyAlignment="1" applyProtection="1">
      <alignment horizontal="center"/>
    </xf>
    <xf numFmtId="164" fontId="3" fillId="8" borderId="39" xfId="1" applyFont="1" applyFill="1" applyBorder="1" applyAlignment="1" applyProtection="1">
      <alignment horizontal="center"/>
    </xf>
    <xf numFmtId="0" fontId="3" fillId="8" borderId="2" xfId="0" applyFont="1" applyFill="1" applyBorder="1" applyProtection="1">
      <protection locked="0"/>
    </xf>
    <xf numFmtId="0" fontId="2" fillId="7" borderId="27" xfId="0" applyFont="1" applyFill="1" applyBorder="1" applyAlignment="1" applyProtection="1">
      <alignment horizontal="left" indent="1"/>
      <protection locked="0"/>
    </xf>
    <xf numFmtId="2" fontId="2" fillId="0" borderId="8" xfId="0" applyNumberFormat="1" applyFont="1" applyBorder="1" applyAlignment="1">
      <alignment horizontal="center"/>
    </xf>
    <xf numFmtId="2" fontId="2" fillId="0" borderId="36" xfId="0" applyNumberFormat="1" applyFont="1" applyBorder="1" applyAlignment="1">
      <alignment horizontal="center"/>
    </xf>
    <xf numFmtId="1" fontId="2" fillId="0" borderId="69" xfId="0" applyNumberFormat="1" applyFont="1" applyBorder="1" applyAlignment="1">
      <alignment horizontal="center"/>
    </xf>
    <xf numFmtId="0" fontId="3" fillId="0" borderId="1" xfId="0" applyFont="1" applyBorder="1"/>
    <xf numFmtId="0" fontId="2" fillId="7" borderId="2" xfId="0" applyFont="1" applyFill="1" applyBorder="1"/>
    <xf numFmtId="167" fontId="6" fillId="6" borderId="1" xfId="1" applyNumberFormat="1" applyFont="1" applyFill="1" applyBorder="1" applyProtection="1"/>
    <xf numFmtId="0" fontId="2" fillId="7" borderId="2" xfId="0" applyFont="1" applyFill="1" applyBorder="1" applyAlignment="1" applyProtection="1">
      <alignment horizontal="left" wrapText="1" indent="1"/>
      <protection locked="0"/>
    </xf>
    <xf numFmtId="0" fontId="2" fillId="0" borderId="68" xfId="0" applyFont="1" applyBorder="1" applyAlignment="1" applyProtection="1">
      <alignment horizontal="left" indent="1"/>
      <protection locked="0"/>
    </xf>
    <xf numFmtId="0" fontId="2" fillId="9" borderId="4" xfId="0" applyFont="1" applyFill="1" applyBorder="1" applyAlignment="1" applyProtection="1">
      <alignment horizontal="center"/>
      <protection locked="0"/>
    </xf>
    <xf numFmtId="164" fontId="2" fillId="9" borderId="1" xfId="1" applyFont="1" applyFill="1" applyBorder="1" applyAlignment="1" applyProtection="1">
      <alignment horizontal="center"/>
      <protection locked="0"/>
    </xf>
    <xf numFmtId="168" fontId="2" fillId="9" borderId="1" xfId="1" applyNumberFormat="1" applyFont="1" applyFill="1" applyBorder="1" applyAlignment="1" applyProtection="1">
      <alignment horizontal="center"/>
      <protection locked="0"/>
    </xf>
    <xf numFmtId="164" fontId="3" fillId="9" borderId="26" xfId="1" applyFont="1" applyFill="1" applyBorder="1" applyAlignment="1" applyProtection="1">
      <alignment horizontal="center"/>
      <protection locked="0"/>
    </xf>
    <xf numFmtId="1" fontId="2" fillId="9" borderId="3" xfId="1" applyNumberFormat="1" applyFont="1" applyFill="1" applyBorder="1" applyAlignment="1" applyProtection="1">
      <alignment horizontal="center"/>
      <protection locked="0"/>
    </xf>
    <xf numFmtId="164" fontId="3" fillId="9" borderId="39" xfId="1" applyFont="1" applyFill="1" applyBorder="1" applyAlignment="1" applyProtection="1">
      <alignment horizontal="center"/>
      <protection locked="0"/>
    </xf>
    <xf numFmtId="1" fontId="2" fillId="9" borderId="1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0" fontId="9" fillId="0" borderId="0" xfId="0" applyFont="1" applyProtection="1">
      <protection hidden="1"/>
    </xf>
    <xf numFmtId="164" fontId="2" fillId="0" borderId="43" xfId="1" applyFont="1" applyFill="1" applyBorder="1" applyAlignment="1" applyProtection="1">
      <alignment horizontal="center"/>
    </xf>
    <xf numFmtId="0" fontId="6" fillId="6" borderId="4" xfId="0" applyFont="1" applyFill="1" applyBorder="1"/>
    <xf numFmtId="1" fontId="2" fillId="4" borderId="4" xfId="0" applyNumberFormat="1" applyFont="1" applyFill="1" applyBorder="1" applyAlignment="1">
      <alignment horizontal="center"/>
    </xf>
    <xf numFmtId="164" fontId="2" fillId="4" borderId="4" xfId="1" applyFont="1" applyFill="1" applyBorder="1" applyProtection="1"/>
    <xf numFmtId="164" fontId="6" fillId="6" borderId="27" xfId="1" applyFont="1" applyFill="1" applyBorder="1" applyProtection="1"/>
    <xf numFmtId="164" fontId="2" fillId="4" borderId="27" xfId="1" applyFont="1" applyFill="1" applyBorder="1" applyProtection="1"/>
    <xf numFmtId="164" fontId="2" fillId="0" borderId="27" xfId="1" applyFont="1" applyFill="1" applyBorder="1" applyProtection="1"/>
    <xf numFmtId="164" fontId="6" fillId="5" borderId="70" xfId="1" applyFont="1" applyFill="1" applyBorder="1" applyAlignment="1" applyProtection="1">
      <alignment horizontal="center"/>
    </xf>
    <xf numFmtId="164" fontId="2" fillId="0" borderId="27" xfId="1" applyFont="1" applyFill="1" applyBorder="1" applyAlignment="1" applyProtection="1">
      <alignment horizontal="center"/>
    </xf>
    <xf numFmtId="164" fontId="2" fillId="2" borderId="64" xfId="1" applyFont="1" applyFill="1" applyBorder="1" applyAlignment="1" applyProtection="1">
      <alignment horizontal="center"/>
    </xf>
    <xf numFmtId="164" fontId="2" fillId="0" borderId="42" xfId="1" applyFont="1" applyFill="1" applyBorder="1" applyAlignment="1" applyProtection="1">
      <alignment horizontal="center"/>
    </xf>
    <xf numFmtId="0" fontId="3" fillId="5" borderId="73" xfId="0" applyFont="1" applyFill="1" applyBorder="1" applyAlignment="1">
      <alignment horizontal="right"/>
    </xf>
    <xf numFmtId="0" fontId="3" fillId="5" borderId="73" xfId="0" applyFont="1" applyFill="1" applyBorder="1" applyAlignment="1" applyProtection="1">
      <alignment horizontal="right"/>
      <protection locked="0"/>
    </xf>
    <xf numFmtId="1" fontId="3" fillId="5" borderId="73" xfId="0" applyNumberFormat="1" applyFont="1" applyFill="1" applyBorder="1" applyAlignment="1" applyProtection="1">
      <alignment horizontal="center"/>
      <protection locked="0"/>
    </xf>
    <xf numFmtId="164" fontId="3" fillId="5" borderId="73" xfId="1" applyFont="1" applyFill="1" applyBorder="1" applyAlignment="1" applyProtection="1">
      <alignment horizontal="center"/>
    </xf>
    <xf numFmtId="168" fontId="3" fillId="5" borderId="73" xfId="1" applyNumberFormat="1" applyFont="1" applyFill="1" applyBorder="1" applyAlignment="1" applyProtection="1">
      <alignment horizontal="center"/>
    </xf>
    <xf numFmtId="1" fontId="3" fillId="5" borderId="73" xfId="1" applyNumberFormat="1" applyFont="1" applyFill="1" applyBorder="1" applyAlignment="1" applyProtection="1">
      <alignment horizontal="center"/>
    </xf>
    <xf numFmtId="164" fontId="3" fillId="5" borderId="70" xfId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3" fillId="0" borderId="0" xfId="0" applyNumberFormat="1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1" fontId="2" fillId="2" borderId="71" xfId="0" applyNumberFormat="1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3" fillId="4" borderId="3" xfId="0" applyFont="1" applyFill="1" applyBorder="1"/>
    <xf numFmtId="1" fontId="2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47" xfId="0" applyNumberFormat="1" applyFont="1" applyBorder="1" applyAlignment="1">
      <alignment horizontal="center"/>
    </xf>
    <xf numFmtId="1" fontId="2" fillId="0" borderId="44" xfId="0" applyNumberFormat="1" applyFont="1" applyBorder="1" applyAlignment="1">
      <alignment horizontal="center"/>
    </xf>
    <xf numFmtId="164" fontId="2" fillId="0" borderId="52" xfId="1" applyFont="1" applyFill="1" applyBorder="1" applyAlignment="1" applyProtection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54" xfId="0" applyFont="1" applyFill="1" applyBorder="1"/>
    <xf numFmtId="0" fontId="3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8" borderId="1" xfId="0" applyFont="1" applyFill="1" applyBorder="1" applyAlignment="1">
      <alignment horizontal="left"/>
    </xf>
    <xf numFmtId="0" fontId="2" fillId="2" borderId="3" xfId="0" applyFont="1" applyFill="1" applyBorder="1"/>
    <xf numFmtId="1" fontId="2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1" fontId="2" fillId="0" borderId="1" xfId="0" applyNumberFormat="1" applyFont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 applyProtection="1">
      <alignment horizontal="center"/>
      <protection locked="0"/>
    </xf>
    <xf numFmtId="0" fontId="3" fillId="5" borderId="72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64" fontId="1" fillId="0" borderId="0" xfId="1" applyFont="1" applyProtection="1">
      <protection locked="0"/>
    </xf>
    <xf numFmtId="164" fontId="1" fillId="0" borderId="0" xfId="1" applyFont="1" applyProtection="1"/>
    <xf numFmtId="1" fontId="1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8" borderId="3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1" fillId="9" borderId="3" xfId="0" applyFont="1" applyFill="1" applyBorder="1" applyAlignment="1" applyProtection="1">
      <alignment horizontal="center"/>
      <protection locked="0"/>
    </xf>
    <xf numFmtId="0" fontId="2" fillId="5" borderId="56" xfId="0" applyFont="1" applyFill="1" applyBorder="1" applyAlignment="1">
      <alignment horizontal="center"/>
    </xf>
    <xf numFmtId="0" fontId="1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6" fillId="6" borderId="2" xfId="0" applyFont="1" applyFill="1" applyBorder="1" applyAlignment="1" applyProtection="1">
      <alignment wrapText="1"/>
      <protection locked="0"/>
    </xf>
    <xf numFmtId="0" fontId="2" fillId="9" borderId="26" xfId="0" applyFont="1" applyFill="1" applyBorder="1" applyAlignment="1" applyProtection="1">
      <alignment horizontal="left" wrapText="1"/>
      <protection locked="0"/>
    </xf>
    <xf numFmtId="0" fontId="3" fillId="8" borderId="26" xfId="0" applyFont="1" applyFill="1" applyBorder="1" applyAlignment="1" applyProtection="1">
      <alignment horizontal="left" wrapText="1"/>
      <protection locked="0"/>
    </xf>
    <xf numFmtId="0" fontId="2" fillId="0" borderId="26" xfId="0" applyFont="1" applyBorder="1" applyAlignment="1" applyProtection="1">
      <alignment horizontal="left" wrapText="1"/>
      <protection locked="0"/>
    </xf>
    <xf numFmtId="0" fontId="3" fillId="5" borderId="58" xfId="0" applyFont="1" applyFill="1" applyBorder="1" applyAlignment="1">
      <alignment horizontal="right" wrapText="1"/>
    </xf>
    <xf numFmtId="0" fontId="3" fillId="5" borderId="73" xfId="0" applyFont="1" applyFill="1" applyBorder="1" applyAlignment="1">
      <alignment horizontal="right" wrapText="1"/>
    </xf>
    <xf numFmtId="0" fontId="0" fillId="0" borderId="0" xfId="0" applyAlignment="1" applyProtection="1">
      <alignment wrapText="1"/>
      <protection locked="0"/>
    </xf>
    <xf numFmtId="0" fontId="11" fillId="6" borderId="2" xfId="0" applyFont="1" applyFill="1" applyBorder="1" applyProtection="1">
      <protection locked="0"/>
    </xf>
    <xf numFmtId="0" fontId="12" fillId="2" borderId="26" xfId="0" applyFont="1" applyFill="1" applyBorder="1" applyAlignment="1" applyProtection="1">
      <alignment vertical="top" wrapText="1"/>
      <protection locked="0"/>
    </xf>
    <xf numFmtId="0" fontId="12" fillId="9" borderId="26" xfId="0" applyFont="1" applyFill="1" applyBorder="1" applyAlignment="1" applyProtection="1">
      <alignment horizontal="left"/>
      <protection locked="0"/>
    </xf>
    <xf numFmtId="0" fontId="11" fillId="8" borderId="26" xfId="0" applyFont="1" applyFill="1" applyBorder="1" applyAlignment="1" applyProtection="1">
      <alignment horizontal="left" wrapText="1"/>
      <protection locked="0"/>
    </xf>
    <xf numFmtId="0" fontId="12" fillId="0" borderId="26" xfId="0" applyFont="1" applyBorder="1" applyAlignment="1" applyProtection="1">
      <alignment horizontal="left" indent="1"/>
      <protection locked="0"/>
    </xf>
    <xf numFmtId="0" fontId="11" fillId="5" borderId="58" xfId="0" applyFont="1" applyFill="1" applyBorder="1" applyAlignment="1">
      <alignment horizontal="right"/>
    </xf>
    <xf numFmtId="0" fontId="11" fillId="5" borderId="73" xfId="0" applyFont="1" applyFill="1" applyBorder="1" applyAlignment="1">
      <alignment horizontal="right"/>
    </xf>
    <xf numFmtId="0" fontId="12" fillId="0" borderId="26" xfId="0" applyFont="1" applyBorder="1" applyAlignment="1" applyProtection="1">
      <alignment horizontal="left" wrapText="1"/>
      <protection locked="0"/>
    </xf>
    <xf numFmtId="0" fontId="3" fillId="5" borderId="50" xfId="0" applyFont="1" applyFill="1" applyBorder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right"/>
      <protection locked="0"/>
    </xf>
    <xf numFmtId="1" fontId="3" fillId="5" borderId="0" xfId="0" applyNumberFormat="1" applyFont="1" applyFill="1" applyAlignment="1" applyProtection="1">
      <alignment horizontal="center"/>
      <protection locked="0"/>
    </xf>
    <xf numFmtId="164" fontId="3" fillId="5" borderId="0" xfId="1" applyFont="1" applyFill="1" applyBorder="1" applyAlignment="1" applyProtection="1">
      <alignment horizontal="center"/>
    </xf>
    <xf numFmtId="168" fontId="3" fillId="5" borderId="0" xfId="1" applyNumberFormat="1" applyFont="1" applyFill="1" applyBorder="1" applyAlignment="1" applyProtection="1">
      <alignment horizontal="center"/>
    </xf>
    <xf numFmtId="1" fontId="3" fillId="5" borderId="0" xfId="1" applyNumberFormat="1" applyFont="1" applyFill="1" applyBorder="1" applyAlignment="1" applyProtection="1">
      <alignment horizontal="center"/>
    </xf>
    <xf numFmtId="164" fontId="3" fillId="5" borderId="25" xfId="1" applyFont="1" applyFill="1" applyBorder="1" applyAlignment="1" applyProtection="1">
      <alignment horizontal="center"/>
    </xf>
    <xf numFmtId="164" fontId="3" fillId="5" borderId="13" xfId="1" applyFont="1" applyFill="1" applyBorder="1" applyAlignment="1" applyProtection="1">
      <alignment horizontal="center"/>
    </xf>
    <xf numFmtId="0" fontId="2" fillId="7" borderId="4" xfId="0" applyFont="1" applyFill="1" applyBorder="1" applyAlignment="1" applyProtection="1">
      <alignment horizontal="center"/>
      <protection locked="0"/>
    </xf>
    <xf numFmtId="0" fontId="3" fillId="5" borderId="0" xfId="0" applyFont="1" applyFill="1" applyAlignment="1">
      <alignment horizontal="right"/>
    </xf>
    <xf numFmtId="0" fontId="3" fillId="6" borderId="2" xfId="0" applyFont="1" applyFill="1" applyBorder="1"/>
    <xf numFmtId="0" fontId="2" fillId="0" borderId="1" xfId="0" applyFont="1" applyBorder="1" applyAlignment="1" applyProtection="1">
      <alignment horizontal="left" vertical="top" indent="1"/>
      <protection hidden="1"/>
    </xf>
    <xf numFmtId="0" fontId="2" fillId="0" borderId="34" xfId="0" applyFont="1" applyBorder="1" applyAlignment="1" applyProtection="1">
      <alignment vertical="top"/>
      <protection hidden="1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46" xfId="0" applyFont="1" applyBorder="1" applyAlignment="1" applyProtection="1">
      <alignment horizontal="left" indent="1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164" fontId="2" fillId="0" borderId="9" xfId="1" applyFont="1" applyFill="1" applyBorder="1" applyAlignment="1" applyProtection="1">
      <alignment horizontal="center"/>
      <protection locked="0"/>
    </xf>
    <xf numFmtId="164" fontId="2" fillId="4" borderId="9" xfId="1" applyFont="1" applyFill="1" applyBorder="1" applyAlignment="1" applyProtection="1">
      <alignment horizontal="center"/>
    </xf>
    <xf numFmtId="168" fontId="2" fillId="4" borderId="9" xfId="1" applyNumberFormat="1" applyFont="1" applyFill="1" applyBorder="1" applyAlignment="1" applyProtection="1">
      <alignment horizontal="center"/>
    </xf>
    <xf numFmtId="164" fontId="2" fillId="4" borderId="17" xfId="1" applyFont="1" applyFill="1" applyBorder="1" applyAlignment="1" applyProtection="1">
      <alignment horizontal="center"/>
    </xf>
    <xf numFmtId="1" fontId="2" fillId="0" borderId="21" xfId="1" applyNumberFormat="1" applyFont="1" applyFill="1" applyBorder="1" applyAlignment="1" applyProtection="1">
      <alignment horizontal="center"/>
      <protection locked="0"/>
    </xf>
    <xf numFmtId="164" fontId="2" fillId="4" borderId="0" xfId="1" applyFont="1" applyFill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top" wrapText="1"/>
    </xf>
    <xf numFmtId="0" fontId="3" fillId="2" borderId="46" xfId="0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 applyProtection="1">
      <alignment horizontal="left"/>
      <protection locked="0"/>
    </xf>
    <xf numFmtId="0" fontId="6" fillId="5" borderId="1" xfId="0" applyFont="1" applyFill="1" applyBorder="1" applyAlignment="1" applyProtection="1">
      <alignment horizontal="left"/>
      <protection hidden="1"/>
    </xf>
    <xf numFmtId="0" fontId="5" fillId="5" borderId="1" xfId="0" applyFont="1" applyFill="1" applyBorder="1" applyProtection="1">
      <protection hidden="1"/>
    </xf>
    <xf numFmtId="166" fontId="6" fillId="3" borderId="1" xfId="0" applyNumberFormat="1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5" borderId="2" xfId="0" applyFont="1" applyFill="1" applyBorder="1" applyAlignment="1" applyProtection="1">
      <alignment horizontal="left" vertical="top"/>
      <protection hidden="1"/>
    </xf>
    <xf numFmtId="0" fontId="3" fillId="5" borderId="43" xfId="0" applyFont="1" applyFill="1" applyBorder="1" applyAlignment="1" applyProtection="1">
      <alignment horizontal="left" vertical="top"/>
      <protection hidden="1"/>
    </xf>
    <xf numFmtId="0" fontId="3" fillId="5" borderId="4" xfId="0" applyFont="1" applyFill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0" fillId="0" borderId="4" xfId="0" applyBorder="1" applyAlignment="1">
      <alignment horizontal="left" vertical="top" wrapText="1"/>
    </xf>
    <xf numFmtId="0" fontId="2" fillId="2" borderId="12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3" fillId="0" borderId="60" xfId="0" applyFont="1" applyBorder="1"/>
    <xf numFmtId="0" fontId="3" fillId="0" borderId="6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61" xfId="0" applyFont="1" applyFill="1" applyBorder="1" applyAlignment="1">
      <alignment horizontal="left"/>
    </xf>
    <xf numFmtId="0" fontId="3" fillId="2" borderId="6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38" xfId="0" applyFont="1" applyFill="1" applyBorder="1" applyAlignment="1">
      <alignment horizontal="left"/>
    </xf>
    <xf numFmtId="0" fontId="3" fillId="8" borderId="61" xfId="0" applyFont="1" applyFill="1" applyBorder="1" applyAlignment="1">
      <alignment horizontal="left"/>
    </xf>
    <xf numFmtId="0" fontId="3" fillId="8" borderId="62" xfId="0" applyFont="1" applyFill="1" applyBorder="1" applyAlignment="1">
      <alignment horizontal="left"/>
    </xf>
    <xf numFmtId="0" fontId="3" fillId="8" borderId="19" xfId="0" applyFont="1" applyFill="1" applyBorder="1" applyAlignment="1">
      <alignment horizontal="left"/>
    </xf>
    <xf numFmtId="0" fontId="3" fillId="8" borderId="38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center" vertical="top" wrapText="1"/>
    </xf>
    <xf numFmtId="0" fontId="0" fillId="0" borderId="25" xfId="0" applyBorder="1"/>
    <xf numFmtId="0" fontId="0" fillId="0" borderId="65" xfId="0" applyBorder="1"/>
    <xf numFmtId="0" fontId="3" fillId="2" borderId="57" xfId="0" applyFont="1" applyFill="1" applyBorder="1" applyAlignment="1">
      <alignment horizontal="center" vertical="top" wrapText="1"/>
    </xf>
    <xf numFmtId="0" fontId="3" fillId="2" borderId="58" xfId="0" applyFont="1" applyFill="1" applyBorder="1" applyAlignment="1">
      <alignment horizontal="center" vertical="top" wrapText="1"/>
    </xf>
    <xf numFmtId="0" fontId="3" fillId="2" borderId="56" xfId="0" applyFont="1" applyFill="1" applyBorder="1" applyAlignment="1">
      <alignment horizontal="center" vertical="top" wrapText="1"/>
    </xf>
    <xf numFmtId="0" fontId="3" fillId="2" borderId="53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44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52" xfId="0" applyFont="1" applyFill="1" applyBorder="1" applyAlignment="1">
      <alignment horizontal="center" vertical="top" wrapText="1"/>
    </xf>
  </cellXfs>
  <cellStyles count="3">
    <cellStyle name="Comma" xfId="1" builtinId="3"/>
    <cellStyle name="Comma 2" xfId="2" xr:uid="{B4FF1792-F8DA-4039-8891-211ECF2AB903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B1:K21"/>
  <sheetViews>
    <sheetView zoomScaleNormal="100" zoomScaleSheetLayoutView="90" workbookViewId="0">
      <selection activeCell="I12" sqref="I12"/>
    </sheetView>
  </sheetViews>
  <sheetFormatPr defaultColWidth="9.33203125" defaultRowHeight="12.5" x14ac:dyDescent="0.25"/>
  <cols>
    <col min="1" max="1" width="1.6640625" style="40" customWidth="1"/>
    <col min="2" max="2" width="3.6640625" style="40" customWidth="1"/>
    <col min="3" max="3" width="37.77734375" style="40" bestFit="1" customWidth="1"/>
    <col min="4" max="4" width="22.44140625" style="40" customWidth="1"/>
    <col min="5" max="5" width="70.6640625" style="40" customWidth="1"/>
    <col min="6" max="6" width="3.6640625" style="40" customWidth="1"/>
    <col min="7" max="7" width="1.6640625" style="40" customWidth="1"/>
    <col min="8" max="8" width="29" style="40" bestFit="1" customWidth="1"/>
    <col min="9" max="9" width="9" style="40" bestFit="1" customWidth="1"/>
    <col min="10" max="10" width="5.33203125" style="40" bestFit="1" customWidth="1"/>
    <col min="11" max="12" width="14.109375" style="40" bestFit="1" customWidth="1"/>
    <col min="13" max="16384" width="9.33203125" style="40"/>
  </cols>
  <sheetData>
    <row r="1" spans="2:11" ht="13" thickBot="1" x14ac:dyDescent="0.3"/>
    <row r="2" spans="2:11" ht="13" thickTop="1" x14ac:dyDescent="0.25">
      <c r="B2" s="41"/>
      <c r="C2" s="42"/>
      <c r="D2" s="42"/>
      <c r="E2" s="42"/>
      <c r="F2" s="43"/>
    </row>
    <row r="3" spans="2:11" ht="14" x14ac:dyDescent="0.3">
      <c r="B3" s="44"/>
      <c r="C3" s="45" t="s">
        <v>0</v>
      </c>
      <c r="D3" s="321" t="s">
        <v>1</v>
      </c>
      <c r="E3" s="321"/>
      <c r="F3" s="46"/>
    </row>
    <row r="4" spans="2:11" ht="20" x14ac:dyDescent="0.4">
      <c r="B4" s="44"/>
      <c r="C4" s="45" t="s">
        <v>2</v>
      </c>
      <c r="D4" s="322" t="s">
        <v>3</v>
      </c>
      <c r="E4" s="322"/>
      <c r="F4" s="46"/>
      <c r="K4" s="100"/>
    </row>
    <row r="5" spans="2:11" ht="14" x14ac:dyDescent="0.3">
      <c r="B5" s="44"/>
      <c r="C5" s="45" t="s">
        <v>4</v>
      </c>
      <c r="D5" s="323" t="s">
        <v>5</v>
      </c>
      <c r="E5" s="323"/>
      <c r="F5" s="46"/>
    </row>
    <row r="6" spans="2:11" ht="14" x14ac:dyDescent="0.3">
      <c r="B6" s="44"/>
      <c r="C6" s="45" t="s">
        <v>6</v>
      </c>
      <c r="D6" s="321">
        <v>0.1</v>
      </c>
      <c r="E6" s="321"/>
      <c r="F6" s="46"/>
    </row>
    <row r="7" spans="2:11" ht="14" x14ac:dyDescent="0.3">
      <c r="B7" s="44"/>
      <c r="C7" s="45" t="s">
        <v>7</v>
      </c>
      <c r="D7" s="324">
        <v>46325</v>
      </c>
      <c r="E7" s="324"/>
      <c r="F7" s="46"/>
    </row>
    <row r="8" spans="2:11" ht="13" thickBot="1" x14ac:dyDescent="0.3">
      <c r="B8" s="44"/>
      <c r="F8" s="46"/>
    </row>
    <row r="9" spans="2:11" ht="13" thickTop="1" x14ac:dyDescent="0.25">
      <c r="B9" s="41"/>
      <c r="C9" s="42"/>
      <c r="D9" s="42"/>
      <c r="E9" s="42"/>
      <c r="F9" s="43"/>
    </row>
    <row r="10" spans="2:11" ht="13" x14ac:dyDescent="0.25">
      <c r="B10" s="44"/>
      <c r="C10" s="326" t="s">
        <v>8</v>
      </c>
      <c r="D10" s="327"/>
      <c r="E10" s="328"/>
      <c r="F10" s="46"/>
    </row>
    <row r="11" spans="2:11" x14ac:dyDescent="0.25">
      <c r="B11" s="44"/>
      <c r="C11" s="291" t="s">
        <v>9</v>
      </c>
      <c r="D11" s="325" t="s">
        <v>10</v>
      </c>
      <c r="E11" s="325"/>
      <c r="F11" s="46"/>
    </row>
    <row r="12" spans="2:11" x14ac:dyDescent="0.25">
      <c r="B12" s="44"/>
      <c r="C12" s="291" t="s">
        <v>11</v>
      </c>
      <c r="D12" s="329" t="s">
        <v>12</v>
      </c>
      <c r="E12" s="330"/>
      <c r="F12" s="46"/>
    </row>
    <row r="13" spans="2:11" x14ac:dyDescent="0.25">
      <c r="B13" s="44"/>
      <c r="C13" s="291" t="s">
        <v>13</v>
      </c>
      <c r="D13" s="329" t="s">
        <v>14</v>
      </c>
      <c r="E13" s="330"/>
      <c r="F13" s="46"/>
    </row>
    <row r="14" spans="2:11" x14ac:dyDescent="0.25">
      <c r="B14" s="44"/>
      <c r="C14" s="291" t="s">
        <v>15</v>
      </c>
      <c r="D14" s="329" t="s">
        <v>16</v>
      </c>
      <c r="E14" s="330"/>
      <c r="F14" s="46"/>
    </row>
    <row r="15" spans="2:11" x14ac:dyDescent="0.25">
      <c r="B15" s="44"/>
      <c r="C15" s="291" t="s">
        <v>17</v>
      </c>
      <c r="D15" s="329" t="s">
        <v>18</v>
      </c>
      <c r="E15" s="331"/>
      <c r="F15" s="46"/>
    </row>
    <row r="16" spans="2:11" x14ac:dyDescent="0.25">
      <c r="B16" s="44"/>
      <c r="C16" s="291" t="s">
        <v>19</v>
      </c>
      <c r="D16" s="325" t="s">
        <v>20</v>
      </c>
      <c r="E16" s="325"/>
      <c r="F16" s="46"/>
    </row>
    <row r="17" spans="2:6" x14ac:dyDescent="0.25">
      <c r="B17" s="44"/>
      <c r="C17" s="291" t="s">
        <v>21</v>
      </c>
      <c r="D17" s="325" t="s">
        <v>22</v>
      </c>
      <c r="E17" s="325"/>
      <c r="F17" s="46"/>
    </row>
    <row r="18" spans="2:6" ht="13" thickBot="1" x14ac:dyDescent="0.3">
      <c r="B18" s="47"/>
      <c r="C18" s="292"/>
      <c r="D18" s="292"/>
      <c r="E18" s="292"/>
      <c r="F18" s="48"/>
    </row>
    <row r="19" spans="2:6" ht="6.75" customHeight="1" thickTop="1" x14ac:dyDescent="0.25">
      <c r="B19" s="42"/>
      <c r="C19" s="49"/>
      <c r="D19" s="49"/>
      <c r="E19" s="49"/>
      <c r="F19" s="42"/>
    </row>
    <row r="20" spans="2:6" ht="13" x14ac:dyDescent="0.3">
      <c r="C20" s="196" t="s">
        <v>23</v>
      </c>
      <c r="D20" s="196"/>
      <c r="E20" s="196"/>
    </row>
    <row r="21" spans="2:6" ht="13" x14ac:dyDescent="0.3">
      <c r="C21" s="196" t="s">
        <v>24</v>
      </c>
    </row>
  </sheetData>
  <sheetProtection selectLockedCells="1"/>
  <mergeCells count="13">
    <mergeCell ref="D16:E16"/>
    <mergeCell ref="D17:E17"/>
    <mergeCell ref="C10:E10"/>
    <mergeCell ref="D11:E11"/>
    <mergeCell ref="D12:E12"/>
    <mergeCell ref="D13:E13"/>
    <mergeCell ref="D14:E14"/>
    <mergeCell ref="D15:E15"/>
    <mergeCell ref="D3:E3"/>
    <mergeCell ref="D4:E4"/>
    <mergeCell ref="D5:E5"/>
    <mergeCell ref="D6:E6"/>
    <mergeCell ref="D7:E7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</sheetPr>
  <dimension ref="A1:L45"/>
  <sheetViews>
    <sheetView showGridLines="0" topLeftCell="A5" zoomScale="80" zoomScaleNormal="80" workbookViewId="0">
      <selection activeCell="J35" sqref="J35"/>
    </sheetView>
  </sheetViews>
  <sheetFormatPr defaultColWidth="9.33203125" defaultRowHeight="12.5" x14ac:dyDescent="0.25"/>
  <cols>
    <col min="1" max="1" width="17.6640625" style="1" customWidth="1"/>
    <col min="2" max="2" width="65.109375" style="2" customWidth="1"/>
    <col min="3" max="3" width="16.6640625" style="2" customWidth="1"/>
    <col min="4" max="4" width="10.6640625" style="2" customWidth="1"/>
    <col min="5" max="5" width="22.6640625" style="2" customWidth="1"/>
    <col min="6" max="6" width="20.77734375" customWidth="1"/>
    <col min="7" max="7" width="14.6640625" customWidth="1"/>
    <col min="8" max="8" width="19.6640625" customWidth="1"/>
    <col min="9" max="9" width="10.6640625" customWidth="1"/>
    <col min="10" max="10" width="21.109375" style="2" customWidth="1"/>
    <col min="11" max="12" width="20.109375" customWidth="1"/>
    <col min="13" max="16384" width="9.33203125" style="2"/>
  </cols>
  <sheetData>
    <row r="1" spans="1:12" ht="13" x14ac:dyDescent="0.3">
      <c r="A1" s="302" t="s">
        <v>25</v>
      </c>
      <c r="B1" s="302"/>
      <c r="C1"/>
      <c r="D1"/>
      <c r="E1"/>
      <c r="J1"/>
    </row>
    <row r="2" spans="1:12" customFormat="1" ht="13.5" thickBot="1" x14ac:dyDescent="0.35">
      <c r="A2" s="334" t="s">
        <v>26</v>
      </c>
      <c r="B2" s="334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335" t="s">
        <v>27</v>
      </c>
      <c r="B3" s="336"/>
      <c r="C3" s="341" t="str">
        <f>Instructions!D3</f>
        <v>Bidder Company Name</v>
      </c>
      <c r="D3" s="341"/>
      <c r="E3" s="341"/>
      <c r="F3" s="341"/>
      <c r="G3" s="341"/>
      <c r="H3" s="342"/>
      <c r="I3" s="3"/>
      <c r="J3" s="3"/>
      <c r="K3" s="3"/>
      <c r="L3" s="3"/>
    </row>
    <row r="4" spans="1:12" customFormat="1" ht="13" x14ac:dyDescent="0.3">
      <c r="A4" s="337" t="s">
        <v>28</v>
      </c>
      <c r="B4" s="338"/>
      <c r="C4" s="343" t="str">
        <f>Instructions!D4</f>
        <v>Develoment of ROAST system</v>
      </c>
      <c r="D4" s="343"/>
      <c r="E4" s="343"/>
      <c r="F4" s="343"/>
      <c r="G4" s="343"/>
      <c r="H4" s="344"/>
      <c r="I4" s="216"/>
      <c r="J4" s="3"/>
      <c r="K4" s="3"/>
      <c r="L4" s="3"/>
    </row>
    <row r="5" spans="1:12" customFormat="1" ht="13" x14ac:dyDescent="0.3">
      <c r="A5" s="337" t="s">
        <v>29</v>
      </c>
      <c r="B5" s="338"/>
      <c r="C5" s="343" t="s">
        <v>30</v>
      </c>
      <c r="D5" s="343"/>
      <c r="E5" s="343"/>
      <c r="F5" s="343"/>
      <c r="G5" s="343"/>
      <c r="H5" s="344"/>
      <c r="I5" s="216"/>
      <c r="J5" s="3"/>
      <c r="K5" s="3"/>
      <c r="L5" s="3"/>
    </row>
    <row r="6" spans="1:12" customFormat="1" ht="13.5" thickBot="1" x14ac:dyDescent="0.35">
      <c r="A6" s="339" t="s">
        <v>31</v>
      </c>
      <c r="B6" s="340"/>
      <c r="C6" s="345" t="s">
        <v>32</v>
      </c>
      <c r="D6" s="345"/>
      <c r="E6" s="345"/>
      <c r="F6" s="345"/>
      <c r="G6" s="345"/>
      <c r="H6" s="346"/>
      <c r="I6" s="216"/>
      <c r="J6" s="3"/>
      <c r="K6" s="3"/>
      <c r="L6" s="3"/>
    </row>
    <row r="7" spans="1:12" customFormat="1" ht="13" x14ac:dyDescent="0.3">
      <c r="A7" s="335" t="s">
        <v>33</v>
      </c>
      <c r="B7" s="336"/>
      <c r="C7" s="347" t="str">
        <f>Instructions!D5</f>
        <v>FC</v>
      </c>
      <c r="D7" s="347"/>
      <c r="E7" s="347"/>
      <c r="F7" s="347"/>
      <c r="G7" s="347"/>
      <c r="H7" s="348"/>
      <c r="I7" s="216"/>
      <c r="J7" s="3"/>
      <c r="K7" s="3"/>
      <c r="L7" s="3"/>
    </row>
    <row r="8" spans="1:12" customFormat="1" ht="13.5" thickBot="1" x14ac:dyDescent="0.35">
      <c r="A8" s="339" t="s">
        <v>34</v>
      </c>
      <c r="B8" s="340"/>
      <c r="C8" s="349">
        <f>Instructions!D6</f>
        <v>0.1</v>
      </c>
      <c r="D8" s="349"/>
      <c r="E8" s="349"/>
      <c r="F8" s="349"/>
      <c r="G8" s="349"/>
      <c r="H8" s="350"/>
      <c r="I8" s="216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x14ac:dyDescent="0.25">
      <c r="A10" s="3"/>
      <c r="B10" s="3"/>
      <c r="C10" s="303" t="s">
        <v>35</v>
      </c>
      <c r="D10" s="304"/>
      <c r="E10" s="304"/>
      <c r="F10" s="304"/>
      <c r="G10" s="304"/>
      <c r="H10" s="305"/>
      <c r="I10" s="357" t="s">
        <v>36</v>
      </c>
      <c r="J10" s="304"/>
      <c r="K10" s="358"/>
      <c r="L10" s="332"/>
    </row>
    <row r="11" spans="1:12" customFormat="1" ht="13" thickBot="1" x14ac:dyDescent="0.3">
      <c r="A11" s="3"/>
      <c r="B11" s="3"/>
      <c r="C11" s="306"/>
      <c r="D11" s="307"/>
      <c r="E11" s="307"/>
      <c r="F11" s="307"/>
      <c r="G11" s="307"/>
      <c r="H11" s="308"/>
      <c r="I11" s="359"/>
      <c r="J11" s="307"/>
      <c r="K11" s="360"/>
      <c r="L11" s="333"/>
    </row>
    <row r="12" spans="1:12" customFormat="1" ht="13" x14ac:dyDescent="0.2">
      <c r="A12" s="312" t="s">
        <v>37</v>
      </c>
      <c r="B12" s="309" t="s">
        <v>38</v>
      </c>
      <c r="C12" s="312" t="s">
        <v>33</v>
      </c>
      <c r="D12" s="52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67" t="s">
        <v>39</v>
      </c>
      <c r="J12" s="315" t="s">
        <v>44</v>
      </c>
      <c r="K12" s="309" t="s">
        <v>45</v>
      </c>
      <c r="L12" s="351" t="s">
        <v>46</v>
      </c>
    </row>
    <row r="13" spans="1:12" customFormat="1" ht="13" x14ac:dyDescent="0.2">
      <c r="A13" s="313"/>
      <c r="B13" s="310"/>
      <c r="C13" s="313"/>
      <c r="D13" s="53"/>
      <c r="E13" s="316"/>
      <c r="F13" s="316"/>
      <c r="G13" s="316"/>
      <c r="H13" s="310"/>
      <c r="I13" s="68"/>
      <c r="J13" s="316"/>
      <c r="K13" s="310"/>
      <c r="L13" s="352"/>
    </row>
    <row r="14" spans="1:12" customFormat="1" ht="13.5" thickBot="1" x14ac:dyDescent="0.25">
      <c r="A14" s="356"/>
      <c r="B14" s="355"/>
      <c r="C14" s="356"/>
      <c r="D14" s="69"/>
      <c r="E14" s="354"/>
      <c r="F14" s="354"/>
      <c r="G14" s="354"/>
      <c r="H14" s="355"/>
      <c r="I14" s="70"/>
      <c r="J14" s="354"/>
      <c r="K14" s="355"/>
      <c r="L14" s="353"/>
    </row>
    <row r="15" spans="1:12" customFormat="1" ht="13" x14ac:dyDescent="0.3">
      <c r="A15" s="217"/>
      <c r="B15" s="71"/>
      <c r="C15" s="72"/>
      <c r="D15" s="73"/>
      <c r="E15" s="73"/>
      <c r="F15" s="73"/>
      <c r="G15" s="73"/>
      <c r="H15" s="218"/>
      <c r="I15" s="219"/>
      <c r="J15" s="73"/>
      <c r="K15" s="218"/>
      <c r="L15" s="220"/>
    </row>
    <row r="16" spans="1:12" customFormat="1" ht="14" x14ac:dyDescent="0.3">
      <c r="A16" s="54" t="s">
        <v>47</v>
      </c>
      <c r="B16" s="55" t="s">
        <v>48</v>
      </c>
      <c r="C16" s="56"/>
      <c r="D16" s="57"/>
      <c r="E16" s="81"/>
      <c r="F16" s="81"/>
      <c r="G16" s="57"/>
      <c r="H16" s="82"/>
      <c r="I16" s="198"/>
      <c r="J16" s="81"/>
      <c r="K16" s="82"/>
      <c r="L16" s="201"/>
    </row>
    <row r="17" spans="1:12" customFormat="1" ht="13" x14ac:dyDescent="0.3">
      <c r="A17" s="74" t="s">
        <v>49</v>
      </c>
      <c r="B17" s="75" t="s">
        <v>50</v>
      </c>
      <c r="C17" s="221" t="str">
        <f>C7</f>
        <v>FC</v>
      </c>
      <c r="D17" s="222"/>
      <c r="E17" s="76">
        <f>'G2_1 PMP'!E28</f>
        <v>0</v>
      </c>
      <c r="F17" s="76">
        <f>'G2_1 PMP'!F28</f>
        <v>0</v>
      </c>
      <c r="G17" s="108">
        <f>'G2_1 PMP'!G28</f>
        <v>0.1</v>
      </c>
      <c r="H17" s="77">
        <f>'G2_1 PMP'!H28</f>
        <v>0</v>
      </c>
      <c r="I17" s="199"/>
      <c r="J17" s="76">
        <f>'G2_1 PMP'!J28</f>
        <v>0</v>
      </c>
      <c r="K17" s="77">
        <f>'G2_1 PMP'!K28</f>
        <v>0</v>
      </c>
      <c r="L17" s="202">
        <f>'G2_1 PMP'!L28</f>
        <v>0</v>
      </c>
    </row>
    <row r="18" spans="1:12" customFormat="1" ht="13" x14ac:dyDescent="0.3">
      <c r="A18" s="74" t="s">
        <v>51</v>
      </c>
      <c r="B18" s="75" t="s">
        <v>52</v>
      </c>
      <c r="C18" s="221" t="str">
        <f>C7</f>
        <v>FC</v>
      </c>
      <c r="D18" s="222"/>
      <c r="E18" s="76">
        <f>'G2_2 Documentation and Training'!E27</f>
        <v>0</v>
      </c>
      <c r="F18" s="76">
        <f>'G2_2 Documentation and Training'!F27</f>
        <v>0</v>
      </c>
      <c r="G18" s="108">
        <f>'G2_2 Documentation and Training'!G27</f>
        <v>0.1</v>
      </c>
      <c r="H18" s="77">
        <f>'G2_2 Documentation and Training'!H27</f>
        <v>0</v>
      </c>
      <c r="I18" s="200"/>
      <c r="J18" s="76">
        <f>'G2_2 Documentation and Training'!J27</f>
        <v>0</v>
      </c>
      <c r="K18" s="77">
        <f>'G2_2 Documentation and Training'!K27</f>
        <v>0</v>
      </c>
      <c r="L18" s="200">
        <f>'G2_2 Documentation and Training'!L27</f>
        <v>0</v>
      </c>
    </row>
    <row r="19" spans="1:12" customFormat="1" ht="13" x14ac:dyDescent="0.3">
      <c r="A19" s="74" t="s">
        <v>53</v>
      </c>
      <c r="B19" s="75" t="s">
        <v>54</v>
      </c>
      <c r="C19" s="221" t="str">
        <f>C7</f>
        <v>FC</v>
      </c>
      <c r="D19" s="222"/>
      <c r="E19" s="76">
        <f>'G2_2 Documentation and Training'!E35</f>
        <v>0</v>
      </c>
      <c r="F19" s="76">
        <f>'G2_2 Documentation and Training'!F35</f>
        <v>0</v>
      </c>
      <c r="G19" s="108">
        <f>'G2_2 Documentation and Training'!G35</f>
        <v>0.1</v>
      </c>
      <c r="H19" s="76">
        <f>'G2_2 Documentation and Training'!H35</f>
        <v>0</v>
      </c>
      <c r="I19" s="76"/>
      <c r="J19" s="76">
        <f>'G2_2 Documentation and Training'!J35</f>
        <v>0</v>
      </c>
      <c r="K19" s="76">
        <f>'G2_2 Documentation and Training'!K35</f>
        <v>0</v>
      </c>
      <c r="L19" s="76">
        <f>'G2_2 Documentation and Training'!L35</f>
        <v>0</v>
      </c>
    </row>
    <row r="20" spans="1:12" customFormat="1" ht="13" x14ac:dyDescent="0.3">
      <c r="A20" s="74" t="s">
        <v>55</v>
      </c>
      <c r="B20" s="75" t="s">
        <v>56</v>
      </c>
      <c r="C20" s="221" t="str">
        <f>C7</f>
        <v>FC</v>
      </c>
      <c r="D20" s="222"/>
      <c r="E20" s="76">
        <f>'G2_2 Documentation and Training'!E46</f>
        <v>0</v>
      </c>
      <c r="F20" s="76">
        <f>'G2_2 Documentation and Training'!F46</f>
        <v>0</v>
      </c>
      <c r="G20" s="108">
        <f>'G2_2 Documentation and Training'!G46</f>
        <v>0.1</v>
      </c>
      <c r="H20" s="108">
        <f>'G2_2 Documentation and Training'!H46</f>
        <v>0</v>
      </c>
      <c r="I20" s="200"/>
      <c r="J20" s="108">
        <f>'G2_2 Documentation and Training'!J46</f>
        <v>0</v>
      </c>
      <c r="K20" s="108">
        <f>'G2_2 Documentation and Training'!K46</f>
        <v>0</v>
      </c>
      <c r="L20" s="108">
        <f>'G2_2 Documentation and Training'!L46</f>
        <v>0</v>
      </c>
    </row>
    <row r="21" spans="1:12" customFormat="1" ht="13" x14ac:dyDescent="0.3">
      <c r="A21" s="74" t="s">
        <v>57</v>
      </c>
      <c r="B21" s="75" t="s">
        <v>58</v>
      </c>
      <c r="C21" s="221" t="str">
        <f>C7</f>
        <v>FC</v>
      </c>
      <c r="D21" s="222"/>
      <c r="E21" s="76">
        <f>'G2_2 Documentation and Training'!E58</f>
        <v>0</v>
      </c>
      <c r="F21" s="76">
        <f>'G2_2 Documentation and Training'!F58</f>
        <v>0</v>
      </c>
      <c r="G21" s="108">
        <f>'G2_2 Documentation and Training'!G58</f>
        <v>0.1</v>
      </c>
      <c r="H21" s="76">
        <f>'G2_2 Documentation and Training'!H58</f>
        <v>0</v>
      </c>
      <c r="I21" s="200"/>
      <c r="J21" s="76">
        <f>'G2_2 Documentation and Training'!J58</f>
        <v>0</v>
      </c>
      <c r="K21" s="76">
        <f>'G2_2 Documentation and Training'!K58</f>
        <v>0</v>
      </c>
      <c r="L21" s="76">
        <f>'G2_2 Documentation and Training'!L58</f>
        <v>0</v>
      </c>
    </row>
    <row r="22" spans="1:12" customFormat="1" ht="13.5" customHeight="1" x14ac:dyDescent="0.3">
      <c r="A22" s="60"/>
      <c r="B22" s="78"/>
      <c r="C22" s="195"/>
      <c r="D22" s="223"/>
      <c r="E22" s="79"/>
      <c r="F22" s="79"/>
      <c r="G22" s="79"/>
      <c r="H22" s="80"/>
      <c r="I22" s="94"/>
      <c r="J22" s="79"/>
      <c r="K22" s="80"/>
      <c r="L22" s="203"/>
    </row>
    <row r="23" spans="1:12" customFormat="1" ht="14" x14ac:dyDescent="0.3">
      <c r="A23" s="54" t="s">
        <v>59</v>
      </c>
      <c r="B23" s="290" t="s">
        <v>60</v>
      </c>
      <c r="C23" s="56"/>
      <c r="D23" s="57"/>
      <c r="E23" s="81"/>
      <c r="F23" s="81"/>
      <c r="G23" s="109"/>
      <c r="H23" s="82"/>
      <c r="I23" s="198"/>
      <c r="J23" s="81"/>
      <c r="K23" s="82"/>
      <c r="L23" s="201"/>
    </row>
    <row r="24" spans="1:12" customFormat="1" ht="13.5" customHeight="1" x14ac:dyDescent="0.3">
      <c r="A24" s="74" t="s">
        <v>61</v>
      </c>
      <c r="B24" s="75" t="s">
        <v>62</v>
      </c>
      <c r="C24" s="221" t="str">
        <f>C7</f>
        <v>FC</v>
      </c>
      <c r="D24" s="222"/>
      <c r="E24" s="76">
        <f>'G3_1 System Design and Testing'!E38</f>
        <v>0</v>
      </c>
      <c r="F24" s="76">
        <f>'G3_1 System Design and Testing'!F38</f>
        <v>0</v>
      </c>
      <c r="G24" s="108">
        <f>'G3_1 System Design and Testing'!G38</f>
        <v>0.1</v>
      </c>
      <c r="H24" s="76">
        <f>'G3_1 System Design and Testing'!H38</f>
        <v>0</v>
      </c>
      <c r="I24" s="76"/>
      <c r="J24" s="76">
        <f>'G3_1 System Design and Testing'!J38</f>
        <v>0</v>
      </c>
      <c r="K24" s="76">
        <f>'G3_1 System Design and Testing'!K38</f>
        <v>0</v>
      </c>
      <c r="L24" s="76">
        <f>'G3_1 System Design and Testing'!L38</f>
        <v>0</v>
      </c>
    </row>
    <row r="25" spans="1:12" customFormat="1" ht="13.5" customHeight="1" x14ac:dyDescent="0.3">
      <c r="A25" s="74" t="s">
        <v>63</v>
      </c>
      <c r="B25" s="75" t="s">
        <v>64</v>
      </c>
      <c r="C25" s="221" t="str">
        <f>C7</f>
        <v>FC</v>
      </c>
      <c r="D25" s="222"/>
      <c r="E25" s="76">
        <f>'G3.2 ROAST Development'!E38</f>
        <v>0</v>
      </c>
      <c r="F25" s="76">
        <f>'G3.2 ROAST Development'!F38</f>
        <v>0</v>
      </c>
      <c r="G25" s="108">
        <f>'G3.2 ROAST Development'!G38</f>
        <v>0.1</v>
      </c>
      <c r="H25" s="76">
        <f>'G3.2 ROAST Development'!H38</f>
        <v>0</v>
      </c>
      <c r="I25" s="200"/>
      <c r="J25" s="200">
        <f>'G3.2 ROAST Development'!J38</f>
        <v>0</v>
      </c>
      <c r="K25" s="200">
        <f>'G3.2 ROAST Development'!K38</f>
        <v>0</v>
      </c>
      <c r="L25" s="200">
        <f>'G3.2 ROAST Development'!L38</f>
        <v>0</v>
      </c>
    </row>
    <row r="26" spans="1:12" customFormat="1" ht="13.5" customHeight="1" x14ac:dyDescent="0.3">
      <c r="A26" s="74" t="s">
        <v>65</v>
      </c>
      <c r="B26" s="75" t="s">
        <v>66</v>
      </c>
      <c r="C26" s="221" t="str">
        <f>C7</f>
        <v>FC</v>
      </c>
      <c r="D26" s="222"/>
      <c r="E26" s="76">
        <f>'G3.2 ROAST Development'!E26</f>
        <v>0</v>
      </c>
      <c r="F26" s="76">
        <f>'G3.2 ROAST Development'!F26</f>
        <v>0</v>
      </c>
      <c r="G26" s="108">
        <f>'G3.2 ROAST Development'!G26</f>
        <v>0.1</v>
      </c>
      <c r="H26" s="76">
        <f>'G3.2 ROAST Development'!H26</f>
        <v>0</v>
      </c>
      <c r="I26" s="200"/>
      <c r="J26" s="76">
        <f>'G3.2 ROAST Development'!J26</f>
        <v>0</v>
      </c>
      <c r="K26" s="76">
        <f>'G3.2 ROAST Development'!K26</f>
        <v>0</v>
      </c>
      <c r="L26" s="76">
        <f>'G3.2 ROAST Development'!L26</f>
        <v>0</v>
      </c>
    </row>
    <row r="27" spans="1:12" customFormat="1" ht="13.5" customHeight="1" x14ac:dyDescent="0.3">
      <c r="A27" s="74" t="s">
        <v>67</v>
      </c>
      <c r="B27" s="75" t="s">
        <v>68</v>
      </c>
      <c r="C27" s="221" t="str">
        <f>C7</f>
        <v>FC</v>
      </c>
      <c r="D27" s="222"/>
      <c r="E27" s="76">
        <f>'G3.2 ROAST Development'!E38</f>
        <v>0</v>
      </c>
      <c r="F27" s="76">
        <f>'G3.2 ROAST Development'!F38</f>
        <v>0</v>
      </c>
      <c r="G27" s="108">
        <f>'G3.2 ROAST Development'!G38</f>
        <v>0.1</v>
      </c>
      <c r="H27" s="76">
        <f>'G3.2 ROAST Development'!H38</f>
        <v>0</v>
      </c>
      <c r="I27" s="200"/>
      <c r="J27" s="76">
        <f>'G3.2 ROAST Development'!J38</f>
        <v>0</v>
      </c>
      <c r="K27" s="76">
        <f>'G3.2 ROAST Development'!K38</f>
        <v>0</v>
      </c>
      <c r="L27" s="76">
        <f>'G3.2 ROAST Development'!L38</f>
        <v>0</v>
      </c>
    </row>
    <row r="28" spans="1:12" customFormat="1" ht="13.5" customHeight="1" x14ac:dyDescent="0.3">
      <c r="A28" s="224"/>
      <c r="B28" s="225"/>
      <c r="C28" s="195"/>
      <c r="D28" s="223"/>
      <c r="E28" s="79"/>
      <c r="F28" s="79"/>
      <c r="G28" s="79"/>
      <c r="H28" s="80"/>
      <c r="I28" s="94"/>
      <c r="J28" s="79"/>
      <c r="K28" s="80"/>
      <c r="L28" s="203"/>
    </row>
    <row r="29" spans="1:12" customFormat="1" ht="14" x14ac:dyDescent="0.3">
      <c r="A29" s="54" t="s">
        <v>69</v>
      </c>
      <c r="B29" s="55" t="s">
        <v>70</v>
      </c>
      <c r="C29" s="56"/>
      <c r="D29" s="57"/>
      <c r="E29" s="81">
        <f>'G4 Miscellaneous'!E42</f>
        <v>0</v>
      </c>
      <c r="F29" s="81">
        <f>'G4 Miscellaneous'!F42</f>
        <v>0</v>
      </c>
      <c r="G29" s="185">
        <f>'G4 Miscellaneous'!G42</f>
        <v>0.1</v>
      </c>
      <c r="H29" s="82">
        <f>'G4 Miscellaneous'!H42</f>
        <v>0</v>
      </c>
      <c r="I29" s="95">
        <f>'G4 Miscellaneous'!I42</f>
        <v>0</v>
      </c>
      <c r="J29" s="81">
        <f>'G4 Miscellaneous'!J42</f>
        <v>0</v>
      </c>
      <c r="K29" s="82">
        <f>'G4 Miscellaneous'!K42</f>
        <v>0</v>
      </c>
      <c r="L29" s="95">
        <f>'G4 Miscellaneous'!L41</f>
        <v>0</v>
      </c>
    </row>
    <row r="30" spans="1:12" customFormat="1" ht="13.5" customHeight="1" thickBot="1" x14ac:dyDescent="0.35">
      <c r="A30" s="224"/>
      <c r="B30" s="225"/>
      <c r="C30" s="195"/>
      <c r="D30" s="223"/>
      <c r="E30" s="92"/>
      <c r="F30" s="92"/>
      <c r="G30" s="92"/>
      <c r="H30" s="93"/>
      <c r="I30" s="94"/>
      <c r="J30" s="92"/>
      <c r="K30" s="93"/>
      <c r="L30" s="205"/>
    </row>
    <row r="31" spans="1:12" customFormat="1" ht="14.5" hidden="1" thickBot="1" x14ac:dyDescent="0.35">
      <c r="A31" s="83"/>
      <c r="B31" s="84"/>
      <c r="C31" s="85"/>
      <c r="D31" s="86"/>
      <c r="E31" s="86"/>
      <c r="F31" s="86"/>
      <c r="G31" s="86"/>
      <c r="H31" s="87"/>
      <c r="I31" s="88"/>
      <c r="J31" s="86"/>
      <c r="K31" s="87"/>
      <c r="L31" s="204"/>
    </row>
    <row r="32" spans="1:12" customFormat="1" ht="13" hidden="1" x14ac:dyDescent="0.3">
      <c r="A32" s="226"/>
      <c r="B32" s="89"/>
      <c r="C32" s="90"/>
      <c r="D32" s="91"/>
      <c r="E32" s="227"/>
      <c r="F32" s="227"/>
      <c r="G32" s="227"/>
      <c r="H32" s="228"/>
      <c r="I32" s="229"/>
      <c r="J32" s="227"/>
      <c r="K32" s="228"/>
      <c r="L32" s="230"/>
    </row>
    <row r="33" spans="1:12" customFormat="1" ht="14" hidden="1" x14ac:dyDescent="0.3">
      <c r="A33" s="54"/>
      <c r="B33" s="55"/>
      <c r="C33" s="56"/>
      <c r="D33" s="57"/>
      <c r="E33" s="81"/>
      <c r="F33" s="81"/>
      <c r="G33" s="185"/>
      <c r="H33" s="82"/>
      <c r="I33" s="95"/>
      <c r="J33" s="81"/>
      <c r="K33" s="82"/>
      <c r="L33" s="95"/>
    </row>
    <row r="34" spans="1:12" customFormat="1" ht="13.5" hidden="1" thickBot="1" x14ac:dyDescent="0.35">
      <c r="A34" s="224"/>
      <c r="B34" s="225"/>
      <c r="C34" s="195"/>
      <c r="D34" s="223"/>
      <c r="E34" s="92"/>
      <c r="F34" s="92"/>
      <c r="G34" s="92"/>
      <c r="H34" s="93"/>
      <c r="I34" s="94"/>
      <c r="J34" s="92"/>
      <c r="K34" s="93"/>
      <c r="L34" s="197"/>
    </row>
    <row r="35" spans="1:12" customFormat="1" ht="14.5" thickBot="1" x14ac:dyDescent="0.35">
      <c r="A35" s="83"/>
      <c r="B35" s="84" t="s">
        <v>71</v>
      </c>
      <c r="C35" s="85"/>
      <c r="D35" s="99"/>
      <c r="E35" s="86">
        <f>E31+E33</f>
        <v>0</v>
      </c>
      <c r="F35" s="86">
        <f>F31+F33</f>
        <v>0</v>
      </c>
      <c r="G35" s="86"/>
      <c r="H35" s="87">
        <f>H31+H33</f>
        <v>0</v>
      </c>
      <c r="I35" s="88"/>
      <c r="J35" s="86">
        <f>J31+J33</f>
        <v>0</v>
      </c>
      <c r="K35" s="87">
        <f>K31+K33</f>
        <v>0</v>
      </c>
      <c r="L35" s="88">
        <f>SUM(L17:L29)</f>
        <v>0</v>
      </c>
    </row>
    <row r="36" spans="1:12" customFormat="1" ht="13" x14ac:dyDescent="0.3">
      <c r="A36" s="224"/>
      <c r="B36" s="2"/>
      <c r="C36" s="195"/>
      <c r="D36" s="223"/>
      <c r="E36" s="92"/>
      <c r="F36" s="92"/>
      <c r="G36" s="92"/>
      <c r="H36" s="93"/>
      <c r="I36" s="94"/>
      <c r="J36" s="92"/>
      <c r="K36" s="93"/>
      <c r="L36" s="205"/>
    </row>
    <row r="37" spans="1:12" customFormat="1" ht="14" x14ac:dyDescent="0.3">
      <c r="A37" s="54" t="s">
        <v>72</v>
      </c>
      <c r="B37" s="55" t="s">
        <v>73</v>
      </c>
      <c r="C37" s="56" t="str">
        <f>C7</f>
        <v>FC</v>
      </c>
      <c r="D37" s="57"/>
      <c r="E37" s="81">
        <f>'G6 Options'!E62</f>
        <v>0</v>
      </c>
      <c r="F37" s="81">
        <f>'G6 Options'!F62</f>
        <v>0</v>
      </c>
      <c r="G37" s="185">
        <f>'G6 Options'!G62</f>
        <v>0.1</v>
      </c>
      <c r="H37" s="81">
        <f>'G6 Options'!H62</f>
        <v>0</v>
      </c>
      <c r="I37" s="81">
        <f>'G6 Options'!I62</f>
        <v>0</v>
      </c>
      <c r="J37" s="81">
        <f>'G6 Options'!J62</f>
        <v>0</v>
      </c>
      <c r="K37" s="81">
        <f>'G6 Options'!K62</f>
        <v>0</v>
      </c>
      <c r="L37" s="81">
        <f>'G6 Options'!L62</f>
        <v>0</v>
      </c>
    </row>
    <row r="38" spans="1:12" customFormat="1" ht="13.5" thickBot="1" x14ac:dyDescent="0.35">
      <c r="A38" s="231"/>
      <c r="B38" s="232"/>
      <c r="C38" s="233"/>
      <c r="D38" s="234"/>
      <c r="E38" s="96"/>
      <c r="F38" s="96"/>
      <c r="G38" s="96"/>
      <c r="H38" s="97"/>
      <c r="I38" s="98"/>
      <c r="J38" s="96"/>
      <c r="K38" s="97"/>
      <c r="L38" s="206"/>
    </row>
    <row r="39" spans="1:12" customFormat="1" ht="14.5" thickBot="1" x14ac:dyDescent="0.35">
      <c r="A39" s="83"/>
      <c r="B39" s="84" t="s">
        <v>74</v>
      </c>
      <c r="C39" s="85"/>
      <c r="D39" s="99"/>
      <c r="E39" s="86">
        <f>E35+E37</f>
        <v>0</v>
      </c>
      <c r="F39" s="86">
        <f>F35+F37</f>
        <v>0</v>
      </c>
      <c r="G39" s="86"/>
      <c r="H39" s="87">
        <f>H35+H37</f>
        <v>0</v>
      </c>
      <c r="I39" s="88"/>
      <c r="J39" s="86">
        <f>J35+J37</f>
        <v>0</v>
      </c>
      <c r="K39" s="87">
        <f>K35+K37</f>
        <v>0</v>
      </c>
      <c r="L39" s="88">
        <f>L35+L37</f>
        <v>0</v>
      </c>
    </row>
    <row r="40" spans="1:12" customFormat="1" ht="13" x14ac:dyDescent="0.3">
      <c r="A40" s="235"/>
      <c r="B40" s="236"/>
      <c r="C40" s="237"/>
      <c r="D40" s="238"/>
      <c r="E40" s="180"/>
      <c r="F40" s="180"/>
      <c r="G40" s="180"/>
      <c r="H40" s="181"/>
      <c r="I40" s="182"/>
      <c r="J40" s="180"/>
      <c r="K40" s="181"/>
      <c r="L40" s="207"/>
    </row>
    <row r="41" spans="1:12" customFormat="1" ht="14" x14ac:dyDescent="0.3">
      <c r="A41" s="54"/>
      <c r="B41" s="55" t="s">
        <v>75</v>
      </c>
      <c r="C41" s="56"/>
      <c r="D41" s="57"/>
      <c r="E41" s="81">
        <f>0.15*E39</f>
        <v>0</v>
      </c>
      <c r="F41" s="81">
        <f>0.15*F39</f>
        <v>0</v>
      </c>
      <c r="G41" s="109"/>
      <c r="H41" s="81">
        <f>0.15*H39</f>
        <v>0</v>
      </c>
      <c r="I41" s="95"/>
      <c r="J41" s="81">
        <f>0.15*J39</f>
        <v>0</v>
      </c>
      <c r="K41" s="81">
        <f>0.15*K39</f>
        <v>0</v>
      </c>
      <c r="L41" s="81">
        <f>0.15*L39</f>
        <v>0</v>
      </c>
    </row>
    <row r="42" spans="1:12" customFormat="1" ht="13.5" thickBot="1" x14ac:dyDescent="0.35">
      <c r="A42" s="235"/>
      <c r="B42" s="236"/>
      <c r="C42" s="237"/>
      <c r="D42" s="238"/>
      <c r="E42" s="180"/>
      <c r="F42" s="180"/>
      <c r="G42" s="180"/>
      <c r="H42" s="181"/>
      <c r="I42" s="182"/>
      <c r="J42" s="180"/>
      <c r="K42" s="181"/>
      <c r="L42" s="207"/>
    </row>
    <row r="43" spans="1:12" customFormat="1" ht="14.5" thickBot="1" x14ac:dyDescent="0.35">
      <c r="A43" s="83"/>
      <c r="B43" s="84" t="s">
        <v>76</v>
      </c>
      <c r="C43" s="85"/>
      <c r="D43" s="99"/>
      <c r="E43" s="86">
        <f>E39+E41</f>
        <v>0</v>
      </c>
      <c r="F43" s="86">
        <f>F39+F41</f>
        <v>0</v>
      </c>
      <c r="G43" s="86"/>
      <c r="H43" s="86">
        <f>H39+H41</f>
        <v>0</v>
      </c>
      <c r="I43" s="88"/>
      <c r="J43" s="86">
        <f>J39+J41</f>
        <v>0</v>
      </c>
      <c r="K43" s="86">
        <f>K39+K41</f>
        <v>0</v>
      </c>
      <c r="L43" s="86">
        <f>L39+L41</f>
        <v>0</v>
      </c>
    </row>
    <row r="44" spans="1:12" customFormat="1" ht="13.5" thickBot="1" x14ac:dyDescent="0.35">
      <c r="A44" s="231"/>
      <c r="B44" s="232"/>
      <c r="C44" s="233"/>
      <c r="D44" s="234"/>
      <c r="E44" s="96"/>
      <c r="F44" s="96"/>
      <c r="G44" s="96"/>
      <c r="H44" s="97"/>
      <c r="I44" s="98"/>
      <c r="J44" s="96"/>
      <c r="K44" s="97"/>
      <c r="L44" s="206"/>
    </row>
    <row r="45" spans="1:12" customFormat="1" x14ac:dyDescent="0.25">
      <c r="A45" s="1"/>
      <c r="B45" s="4"/>
      <c r="C45" s="4"/>
      <c r="D45" s="4"/>
      <c r="E45" s="4"/>
      <c r="F45" s="1"/>
      <c r="G45" s="1"/>
      <c r="H45" s="1"/>
      <c r="I45" s="1"/>
      <c r="J45" s="1"/>
      <c r="K45" s="1"/>
      <c r="L45" s="1"/>
    </row>
  </sheetData>
  <sheetProtection selectLockedCells="1"/>
  <mergeCells count="27">
    <mergeCell ref="B12:B14"/>
    <mergeCell ref="A12:A14"/>
    <mergeCell ref="C12:C14"/>
    <mergeCell ref="G12:G14"/>
    <mergeCell ref="I10:K11"/>
    <mergeCell ref="L12:L14"/>
    <mergeCell ref="E12:E14"/>
    <mergeCell ref="F12:F14"/>
    <mergeCell ref="H12:H14"/>
    <mergeCell ref="J12:J14"/>
    <mergeCell ref="K12:K14"/>
    <mergeCell ref="L10:L11"/>
    <mergeCell ref="A1:B1"/>
    <mergeCell ref="A2:B2"/>
    <mergeCell ref="C10:H11"/>
    <mergeCell ref="A3:B3"/>
    <mergeCell ref="A4:B4"/>
    <mergeCell ref="A5:B5"/>
    <mergeCell ref="A8:B8"/>
    <mergeCell ref="C3:H3"/>
    <mergeCell ref="C4:H4"/>
    <mergeCell ref="C5:H5"/>
    <mergeCell ref="C6:H6"/>
    <mergeCell ref="C7:H7"/>
    <mergeCell ref="C8:H8"/>
    <mergeCell ref="A6:B6"/>
    <mergeCell ref="A7:B7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L76"/>
  <sheetViews>
    <sheetView showGridLines="0" topLeftCell="A10" zoomScale="104" zoomScaleNormal="100" workbookViewId="0">
      <selection activeCell="B22" sqref="B22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5.6640625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02" t="s">
        <v>77</v>
      </c>
      <c r="B1" s="302"/>
      <c r="C1"/>
      <c r="D1"/>
      <c r="E1"/>
      <c r="J1"/>
    </row>
    <row r="2" spans="1:12" customFormat="1" ht="13" x14ac:dyDescent="0.3">
      <c r="A2" s="302" t="s">
        <v>26</v>
      </c>
      <c r="B2" s="302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3" t="s">
        <v>27</v>
      </c>
      <c r="B3" s="107" t="str">
        <f>Instructions!D3</f>
        <v>Bidder Company Name</v>
      </c>
      <c r="C3" s="239"/>
      <c r="D3" s="239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3" t="s">
        <v>78</v>
      </c>
      <c r="B4" s="107" t="str">
        <f>Instructions!D4</f>
        <v>Develoment of ROAST system</v>
      </c>
      <c r="C4" s="239"/>
      <c r="D4" s="239"/>
      <c r="E4" s="3"/>
      <c r="F4" s="13"/>
      <c r="G4" s="13"/>
      <c r="H4" s="216"/>
      <c r="I4" s="216"/>
      <c r="J4" s="3"/>
      <c r="K4" s="3"/>
      <c r="L4" s="3"/>
    </row>
    <row r="5" spans="1:12" customFormat="1" ht="13" x14ac:dyDescent="0.3">
      <c r="A5" s="183" t="s">
        <v>29</v>
      </c>
      <c r="B5" s="107" t="s">
        <v>49</v>
      </c>
      <c r="C5" s="239"/>
      <c r="D5" s="239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3" t="s">
        <v>31</v>
      </c>
      <c r="B6" s="107" t="s">
        <v>50</v>
      </c>
      <c r="C6" s="239"/>
      <c r="D6" s="239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3" t="s">
        <v>79</v>
      </c>
      <c r="B7" s="240" t="str">
        <f>Instructions!D5</f>
        <v>FC</v>
      </c>
      <c r="C7" s="239"/>
      <c r="D7" s="239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3" t="s">
        <v>34</v>
      </c>
      <c r="B8" s="240">
        <f>Instructions!D6</f>
        <v>0.1</v>
      </c>
      <c r="C8" s="239"/>
      <c r="D8" s="239"/>
      <c r="E8" s="3"/>
      <c r="F8" s="13"/>
      <c r="G8" s="13"/>
      <c r="H8" s="216"/>
      <c r="I8" s="216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03" t="s">
        <v>35</v>
      </c>
      <c r="D10" s="304"/>
      <c r="E10" s="304"/>
      <c r="F10" s="304"/>
      <c r="G10" s="304"/>
      <c r="H10" s="305"/>
      <c r="I10" s="303" t="s">
        <v>36</v>
      </c>
      <c r="J10" s="304"/>
      <c r="K10" s="305"/>
      <c r="L10" s="50"/>
    </row>
    <row r="11" spans="1:12" customFormat="1" ht="13" thickBot="1" x14ac:dyDescent="0.3">
      <c r="A11" s="3"/>
      <c r="B11" s="3"/>
      <c r="C11" s="306"/>
      <c r="D11" s="307"/>
      <c r="E11" s="307"/>
      <c r="F11" s="307"/>
      <c r="G11" s="307"/>
      <c r="H11" s="308"/>
      <c r="I11" s="306"/>
      <c r="J11" s="307"/>
      <c r="K11" s="308"/>
      <c r="L11" s="51"/>
    </row>
    <row r="12" spans="1:12" customFormat="1" ht="15.65" customHeight="1" x14ac:dyDescent="0.2">
      <c r="A12" s="312" t="s">
        <v>37</v>
      </c>
      <c r="B12" s="309" t="s">
        <v>38</v>
      </c>
      <c r="C12" s="312" t="s">
        <v>33</v>
      </c>
      <c r="D12" s="52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101" t="s">
        <v>39</v>
      </c>
      <c r="J12" s="315" t="s">
        <v>44</v>
      </c>
      <c r="K12" s="309" t="s">
        <v>45</v>
      </c>
      <c r="L12" s="318" t="s">
        <v>46</v>
      </c>
    </row>
    <row r="13" spans="1:12" customFormat="1" ht="13" x14ac:dyDescent="0.2">
      <c r="A13" s="313"/>
      <c r="B13" s="310"/>
      <c r="C13" s="313"/>
      <c r="D13" s="53"/>
      <c r="E13" s="316"/>
      <c r="F13" s="316"/>
      <c r="G13" s="316"/>
      <c r="H13" s="310"/>
      <c r="I13" s="102"/>
      <c r="J13" s="316"/>
      <c r="K13" s="310"/>
      <c r="L13" s="319"/>
    </row>
    <row r="14" spans="1:12" customFormat="1" ht="13" x14ac:dyDescent="0.2">
      <c r="A14" s="314"/>
      <c r="B14" s="311"/>
      <c r="C14" s="314"/>
      <c r="D14" s="104"/>
      <c r="E14" s="317"/>
      <c r="F14" s="317"/>
      <c r="G14" s="317"/>
      <c r="H14" s="311"/>
      <c r="I14" s="103"/>
      <c r="J14" s="317"/>
      <c r="K14" s="311"/>
      <c r="L14" s="320"/>
    </row>
    <row r="15" spans="1:12" customFormat="1" ht="14" x14ac:dyDescent="0.3">
      <c r="A15" s="29" t="str">
        <f>B5</f>
        <v>G2.1</v>
      </c>
      <c r="B15" s="33" t="str">
        <f>B6</f>
        <v>Project Management</v>
      </c>
      <c r="C15" s="32"/>
      <c r="D15" s="30"/>
      <c r="E15" s="30"/>
      <c r="F15" s="57"/>
      <c r="G15" s="57"/>
      <c r="H15" s="58"/>
      <c r="I15" s="32"/>
      <c r="J15" s="30"/>
      <c r="K15" s="58"/>
      <c r="L15" s="132"/>
    </row>
    <row r="16" spans="1:12" customFormat="1" ht="37.5" x14ac:dyDescent="0.3">
      <c r="A16" s="115"/>
      <c r="B16" s="116" t="s">
        <v>80</v>
      </c>
      <c r="C16" s="241"/>
      <c r="D16" s="242"/>
      <c r="E16" s="117"/>
      <c r="F16" s="117"/>
      <c r="G16" s="118"/>
      <c r="H16" s="119"/>
      <c r="I16" s="120"/>
      <c r="J16" s="117"/>
      <c r="K16" s="119"/>
      <c r="L16" s="121"/>
    </row>
    <row r="17" spans="1:12" customFormat="1" ht="13" x14ac:dyDescent="0.3">
      <c r="A17" s="243"/>
      <c r="B17" s="7"/>
      <c r="C17" s="244"/>
      <c r="D17" s="245"/>
      <c r="E17" s="122"/>
      <c r="F17" s="122"/>
      <c r="G17" s="125"/>
      <c r="H17" s="130"/>
      <c r="I17" s="123"/>
      <c r="J17" s="122"/>
      <c r="K17" s="130"/>
      <c r="L17" s="131"/>
    </row>
    <row r="18" spans="1:12" customFormat="1" ht="13" x14ac:dyDescent="0.3">
      <c r="A18" s="172" t="s">
        <v>81</v>
      </c>
      <c r="B18" s="173" t="s">
        <v>82</v>
      </c>
      <c r="C18" s="174"/>
      <c r="D18" s="246"/>
      <c r="E18" s="168"/>
      <c r="F18" s="168"/>
      <c r="G18" s="169"/>
      <c r="H18" s="175"/>
      <c r="I18" s="176"/>
      <c r="J18" s="168"/>
      <c r="K18" s="175"/>
      <c r="L18" s="177"/>
    </row>
    <row r="19" spans="1:12" customFormat="1" ht="12.5" x14ac:dyDescent="0.25">
      <c r="A19" s="8"/>
      <c r="B19" s="9" t="s">
        <v>83</v>
      </c>
      <c r="C19" s="8" t="str">
        <f t="shared" ref="C19:C21" si="0">$B$7</f>
        <v>FC</v>
      </c>
      <c r="D19" s="34"/>
      <c r="E19" s="5"/>
      <c r="F19" s="27">
        <f t="shared" ref="F19:F21" si="1">D19*E19</f>
        <v>0</v>
      </c>
      <c r="G19" s="28">
        <f t="shared" ref="G19:G21" si="2">$B$8</f>
        <v>0.1</v>
      </c>
      <c r="H19" s="36">
        <f t="shared" ref="H19:H21" si="3">IF(G19&lt;&gt;0,F19/G19,0)</f>
        <v>0</v>
      </c>
      <c r="I19" s="24"/>
      <c r="J19" s="5"/>
      <c r="K19" s="36">
        <f t="shared" ref="K19:K21" si="4">I19*J19</f>
        <v>0</v>
      </c>
      <c r="L19" s="112">
        <f t="shared" ref="L19:L21" si="5">IF(OR(J19&gt;0,H19&gt;0),H19+K19,0)</f>
        <v>0</v>
      </c>
    </row>
    <row r="20" spans="1:12" customFormat="1" ht="12.5" x14ac:dyDescent="0.25">
      <c r="A20" s="8"/>
      <c r="B20" s="9" t="s">
        <v>84</v>
      </c>
      <c r="C20" s="8" t="str">
        <f t="shared" si="0"/>
        <v>FC</v>
      </c>
      <c r="D20" s="34"/>
      <c r="E20" s="5"/>
      <c r="F20" s="27">
        <f t="shared" si="1"/>
        <v>0</v>
      </c>
      <c r="G20" s="28">
        <f t="shared" si="2"/>
        <v>0.1</v>
      </c>
      <c r="H20" s="36">
        <f t="shared" si="3"/>
        <v>0</v>
      </c>
      <c r="I20" s="24"/>
      <c r="J20" s="5"/>
      <c r="K20" s="36">
        <f t="shared" si="4"/>
        <v>0</v>
      </c>
      <c r="L20" s="112">
        <f t="shared" si="5"/>
        <v>0</v>
      </c>
    </row>
    <row r="21" spans="1:12" customFormat="1" ht="12.5" x14ac:dyDescent="0.25">
      <c r="A21" s="8"/>
      <c r="B21" s="2"/>
      <c r="C21" s="8" t="str">
        <f t="shared" si="0"/>
        <v>FC</v>
      </c>
      <c r="D21" s="34"/>
      <c r="E21" s="5"/>
      <c r="F21" s="27">
        <f t="shared" si="1"/>
        <v>0</v>
      </c>
      <c r="G21" s="28">
        <f t="shared" si="2"/>
        <v>0.1</v>
      </c>
      <c r="H21" s="36">
        <f t="shared" si="3"/>
        <v>0</v>
      </c>
      <c r="I21" s="24"/>
      <c r="J21" s="5"/>
      <c r="K21" s="36">
        <f t="shared" si="4"/>
        <v>0</v>
      </c>
      <c r="L21" s="112">
        <f t="shared" si="5"/>
        <v>0</v>
      </c>
    </row>
    <row r="22" spans="1:12" customFormat="1" ht="12.5" x14ac:dyDescent="0.25">
      <c r="A22" s="8"/>
      <c r="B22" s="9"/>
      <c r="C22" s="8" t="str">
        <f t="shared" ref="C22" si="6">$B$7</f>
        <v>FC</v>
      </c>
      <c r="D22" s="34"/>
      <c r="E22" s="5"/>
      <c r="F22" s="27">
        <f t="shared" ref="F22:F23" si="7">D22*E22</f>
        <v>0</v>
      </c>
      <c r="G22" s="28">
        <f t="shared" ref="G22" si="8">$B$8</f>
        <v>0.1</v>
      </c>
      <c r="H22" s="36">
        <f t="shared" ref="H22" si="9">IF(G22&lt;&gt;0,F22/G22,0)</f>
        <v>0</v>
      </c>
      <c r="I22" s="24"/>
      <c r="J22" s="5"/>
      <c r="K22" s="36">
        <f t="shared" ref="K22" si="10">I22*J22</f>
        <v>0</v>
      </c>
      <c r="L22" s="112">
        <f t="shared" ref="L22" si="11">IF(OR(J22&gt;0,H22&gt;0),H22+K22,0)</f>
        <v>0</v>
      </c>
    </row>
    <row r="23" spans="1:12" customFormat="1" ht="13" x14ac:dyDescent="0.3">
      <c r="A23" s="166" t="s">
        <v>85</v>
      </c>
      <c r="B23" s="178" t="s">
        <v>86</v>
      </c>
      <c r="C23" s="136"/>
      <c r="D23" s="160"/>
      <c r="E23" s="161"/>
      <c r="F23" s="168">
        <f t="shared" si="7"/>
        <v>0</v>
      </c>
      <c r="G23" s="169"/>
      <c r="H23" s="170"/>
      <c r="I23" s="164"/>
      <c r="J23" s="161"/>
      <c r="K23" s="170"/>
      <c r="L23" s="171"/>
    </row>
    <row r="24" spans="1:12" customFormat="1" ht="12.5" x14ac:dyDescent="0.25">
      <c r="A24" s="9"/>
      <c r="B24" s="9" t="s">
        <v>87</v>
      </c>
      <c r="C24" s="8" t="str">
        <f t="shared" ref="C24:C26" si="12">$B$7</f>
        <v>FC</v>
      </c>
      <c r="D24" s="34"/>
      <c r="E24" s="5"/>
      <c r="F24" s="27">
        <f t="shared" ref="F24:F26" si="13">D24*E24</f>
        <v>0</v>
      </c>
      <c r="G24" s="28">
        <f t="shared" ref="G24:G26" si="14">$B$8</f>
        <v>0.1</v>
      </c>
      <c r="H24" s="36">
        <f t="shared" ref="H24:H26" si="15">IF(G24&lt;&gt;0,F24/G24,0)</f>
        <v>0</v>
      </c>
      <c r="I24" s="24"/>
      <c r="J24" s="5"/>
      <c r="K24" s="36">
        <f t="shared" ref="K24:K26" si="16">I24*J24</f>
        <v>0</v>
      </c>
      <c r="L24" s="112">
        <f t="shared" ref="L24:L26" si="17">IF(OR(J24&gt;0,H24&gt;0),H24+K24,0)</f>
        <v>0</v>
      </c>
    </row>
    <row r="25" spans="1:12" customFormat="1" ht="12.5" x14ac:dyDescent="0.25">
      <c r="A25" s="9"/>
      <c r="B25" s="9" t="s">
        <v>88</v>
      </c>
      <c r="C25" s="8" t="str">
        <f t="shared" si="12"/>
        <v>FC</v>
      </c>
      <c r="D25" s="34"/>
      <c r="E25" s="5"/>
      <c r="F25" s="27">
        <f t="shared" si="13"/>
        <v>0</v>
      </c>
      <c r="G25" s="28">
        <f t="shared" si="14"/>
        <v>0.1</v>
      </c>
      <c r="H25" s="36">
        <f t="shared" si="15"/>
        <v>0</v>
      </c>
      <c r="I25" s="24"/>
      <c r="J25" s="5"/>
      <c r="K25" s="36">
        <f t="shared" si="16"/>
        <v>0</v>
      </c>
      <c r="L25" s="112">
        <f t="shared" si="17"/>
        <v>0</v>
      </c>
    </row>
    <row r="26" spans="1:12" customFormat="1" ht="12.5" x14ac:dyDescent="0.25">
      <c r="A26" s="8"/>
      <c r="B26" s="9"/>
      <c r="C26" s="8" t="str">
        <f t="shared" si="12"/>
        <v>FC</v>
      </c>
      <c r="D26" s="34"/>
      <c r="E26" s="5"/>
      <c r="F26" s="27">
        <f t="shared" si="13"/>
        <v>0</v>
      </c>
      <c r="G26" s="28">
        <f t="shared" si="14"/>
        <v>0.1</v>
      </c>
      <c r="H26" s="36">
        <f t="shared" si="15"/>
        <v>0</v>
      </c>
      <c r="I26" s="24"/>
      <c r="J26" s="5"/>
      <c r="K26" s="36">
        <f t="shared" si="16"/>
        <v>0</v>
      </c>
      <c r="L26" s="112">
        <f t="shared" si="17"/>
        <v>0</v>
      </c>
    </row>
    <row r="27" spans="1:12" customFormat="1" ht="13" thickBot="1" x14ac:dyDescent="0.3">
      <c r="A27" s="8"/>
      <c r="B27" s="9"/>
      <c r="C27" s="8" t="str">
        <f t="shared" ref="C27" si="18">$B$7</f>
        <v>FC</v>
      </c>
      <c r="D27" s="34"/>
      <c r="E27" s="5"/>
      <c r="F27" s="27">
        <f t="shared" ref="F27" si="19">D27*E27</f>
        <v>0</v>
      </c>
      <c r="G27" s="28">
        <f t="shared" ref="G27" si="20">$B$8</f>
        <v>0.1</v>
      </c>
      <c r="H27" s="36">
        <f t="shared" ref="H27" si="21">IF(G27&lt;&gt;0,F27/G27,0)</f>
        <v>0</v>
      </c>
      <c r="I27" s="24"/>
      <c r="J27" s="5"/>
      <c r="K27" s="36">
        <f t="shared" ref="K27" si="22">I27*J27</f>
        <v>0</v>
      </c>
      <c r="L27" s="112">
        <f t="shared" ref="L27" si="23">IF(OR(J27&gt;0,H27&gt;0),H27+K27,0)</f>
        <v>0</v>
      </c>
    </row>
    <row r="28" spans="1:12" customFormat="1" ht="13.5" thickBot="1" x14ac:dyDescent="0.35">
      <c r="A28" s="247"/>
      <c r="B28" s="61" t="str">
        <f>+"SUB-TOTAL:  "&amp;A15</f>
        <v>SUB-TOTAL:  G2.1</v>
      </c>
      <c r="C28" s="39"/>
      <c r="D28" s="35"/>
      <c r="E28" s="64">
        <f>SUM(E15:E27)</f>
        <v>0</v>
      </c>
      <c r="F28" s="64">
        <f>SUM(F15:F27)</f>
        <v>0</v>
      </c>
      <c r="G28" s="65">
        <f>$B$8</f>
        <v>0.1</v>
      </c>
      <c r="H28" s="110">
        <f>SUM(H15:H27)</f>
        <v>0</v>
      </c>
      <c r="I28" s="111"/>
      <c r="J28" s="64">
        <f>SUM(J15:J27)</f>
        <v>0</v>
      </c>
      <c r="K28" s="110">
        <f>SUM(K15:K27)</f>
        <v>0</v>
      </c>
      <c r="L28" s="106">
        <f>SUM(L15:L27)</f>
        <v>0</v>
      </c>
    </row>
    <row r="29" spans="1:12" customFormat="1" ht="13.5" thickBot="1" x14ac:dyDescent="0.35">
      <c r="A29" s="248"/>
      <c r="B29" s="208" t="s">
        <v>75</v>
      </c>
      <c r="C29" s="209"/>
      <c r="D29" s="210"/>
      <c r="E29" s="211"/>
      <c r="F29" s="211"/>
      <c r="G29" s="212"/>
      <c r="H29" s="211"/>
      <c r="I29" s="213"/>
      <c r="J29" s="211"/>
      <c r="K29" s="214"/>
      <c r="L29" s="106">
        <f>0.15*L28</f>
        <v>0</v>
      </c>
    </row>
    <row r="30" spans="1:12" ht="10.5" x14ac:dyDescent="0.25">
      <c r="D30" s="249"/>
      <c r="E30" s="250"/>
      <c r="F30" s="251"/>
      <c r="H30" s="21"/>
      <c r="I30" s="252"/>
      <c r="J30" s="250"/>
      <c r="K30" s="26"/>
      <c r="L30" s="26"/>
    </row>
    <row r="31" spans="1:12" ht="10.5" x14ac:dyDescent="0.25">
      <c r="D31" s="249"/>
      <c r="E31" s="250"/>
      <c r="F31" s="251"/>
      <c r="H31" s="21"/>
      <c r="I31" s="252"/>
      <c r="J31" s="250"/>
      <c r="K31" s="26"/>
      <c r="L31" s="26"/>
    </row>
    <row r="32" spans="1:12" ht="10.5" x14ac:dyDescent="0.25">
      <c r="D32" s="249"/>
      <c r="E32" s="250"/>
      <c r="F32" s="251"/>
      <c r="H32" s="21"/>
      <c r="I32" s="252"/>
      <c r="J32" s="250"/>
      <c r="K32" s="26"/>
      <c r="L32" s="26"/>
    </row>
    <row r="33" spans="4:12" ht="10.5" x14ac:dyDescent="0.25">
      <c r="D33" s="249"/>
      <c r="E33" s="250"/>
      <c r="F33" s="251"/>
      <c r="H33" s="21"/>
      <c r="I33" s="252"/>
      <c r="J33" s="250"/>
      <c r="K33" s="26"/>
      <c r="L33" s="26"/>
    </row>
    <row r="34" spans="4:12" ht="10.5" x14ac:dyDescent="0.25">
      <c r="D34" s="249"/>
      <c r="E34" s="250"/>
      <c r="F34" s="251"/>
      <c r="H34" s="21"/>
      <c r="I34" s="252"/>
      <c r="J34" s="250"/>
      <c r="K34" s="26"/>
      <c r="L34" s="26"/>
    </row>
    <row r="35" spans="4:12" ht="10.5" x14ac:dyDescent="0.25">
      <c r="D35" s="249"/>
      <c r="E35" s="250"/>
      <c r="F35" s="251"/>
      <c r="H35" s="21"/>
      <c r="I35" s="252"/>
      <c r="J35" s="250"/>
      <c r="K35" s="26"/>
      <c r="L35" s="26"/>
    </row>
    <row r="36" spans="4:12" ht="10.5" x14ac:dyDescent="0.25">
      <c r="D36" s="249"/>
      <c r="E36" s="250"/>
      <c r="F36" s="251"/>
      <c r="H36" s="21"/>
      <c r="I36" s="252"/>
      <c r="J36" s="250"/>
      <c r="K36" s="26"/>
      <c r="L36" s="26"/>
    </row>
    <row r="37" spans="4:12" ht="10.5" x14ac:dyDescent="0.25">
      <c r="D37" s="249"/>
      <c r="E37" s="250"/>
      <c r="F37" s="251"/>
      <c r="H37" s="21"/>
      <c r="I37" s="252"/>
      <c r="J37" s="250"/>
      <c r="K37" s="26"/>
      <c r="L37" s="26"/>
    </row>
    <row r="38" spans="4:12" ht="10.5" x14ac:dyDescent="0.25">
      <c r="D38" s="249"/>
      <c r="E38" s="250"/>
      <c r="F38" s="251"/>
      <c r="H38" s="21"/>
      <c r="I38" s="252"/>
      <c r="J38" s="250"/>
      <c r="K38" s="26"/>
      <c r="L38" s="26"/>
    </row>
    <row r="39" spans="4:12" ht="10.5" x14ac:dyDescent="0.25">
      <c r="D39" s="249"/>
      <c r="E39" s="250"/>
      <c r="F39" s="251"/>
      <c r="H39" s="21"/>
      <c r="I39" s="252"/>
      <c r="J39" s="250"/>
      <c r="K39" s="26"/>
      <c r="L39" s="26"/>
    </row>
    <row r="40" spans="4:12" ht="10.5" x14ac:dyDescent="0.25">
      <c r="D40" s="249"/>
      <c r="E40" s="250"/>
      <c r="F40" s="251"/>
      <c r="H40" s="21"/>
      <c r="I40" s="252"/>
      <c r="J40" s="250"/>
      <c r="K40" s="26"/>
      <c r="L40" s="26"/>
    </row>
    <row r="41" spans="4:12" ht="10.5" x14ac:dyDescent="0.25">
      <c r="D41" s="249"/>
      <c r="E41" s="250"/>
      <c r="F41" s="251"/>
      <c r="H41" s="21"/>
      <c r="I41" s="252"/>
      <c r="J41" s="250"/>
      <c r="K41" s="26"/>
      <c r="L41" s="26"/>
    </row>
    <row r="42" spans="4:12" ht="10.5" x14ac:dyDescent="0.25">
      <c r="D42" s="249"/>
      <c r="E42" s="250"/>
      <c r="F42" s="251"/>
      <c r="H42" s="21"/>
      <c r="I42" s="252"/>
      <c r="J42" s="250"/>
      <c r="K42" s="26"/>
      <c r="L42" s="26"/>
    </row>
    <row r="43" spans="4:12" ht="10.5" x14ac:dyDescent="0.25">
      <c r="D43" s="249"/>
      <c r="E43" s="250"/>
      <c r="F43" s="251"/>
      <c r="H43" s="21"/>
      <c r="I43" s="252"/>
      <c r="J43" s="250"/>
      <c r="K43" s="26"/>
      <c r="L43" s="26"/>
    </row>
    <row r="44" spans="4:12" ht="10.5" x14ac:dyDescent="0.25">
      <c r="D44" s="249"/>
      <c r="E44" s="250"/>
      <c r="F44" s="251"/>
      <c r="H44" s="21"/>
      <c r="I44" s="252"/>
      <c r="J44" s="250"/>
      <c r="K44" s="26"/>
      <c r="L44" s="26"/>
    </row>
    <row r="45" spans="4:12" ht="10.5" x14ac:dyDescent="0.25">
      <c r="D45" s="249"/>
      <c r="E45" s="250"/>
      <c r="F45" s="251"/>
      <c r="H45" s="21"/>
      <c r="I45" s="252"/>
      <c r="J45" s="250"/>
      <c r="K45" s="26"/>
      <c r="L45" s="26"/>
    </row>
    <row r="46" spans="4:12" ht="10.5" x14ac:dyDescent="0.25">
      <c r="D46" s="249"/>
      <c r="E46" s="250"/>
      <c r="F46" s="251"/>
      <c r="H46" s="21"/>
      <c r="I46" s="252"/>
      <c r="J46" s="250"/>
      <c r="K46" s="26"/>
      <c r="L46" s="26"/>
    </row>
    <row r="47" spans="4:12" ht="10.5" x14ac:dyDescent="0.25">
      <c r="D47" s="249"/>
      <c r="E47" s="250"/>
      <c r="F47" s="251"/>
      <c r="H47" s="21"/>
      <c r="I47" s="252"/>
      <c r="J47" s="250"/>
      <c r="K47" s="26"/>
      <c r="L47" s="26"/>
    </row>
    <row r="48" spans="4:12" ht="10.5" x14ac:dyDescent="0.25">
      <c r="D48" s="249"/>
      <c r="E48" s="250"/>
      <c r="F48" s="251"/>
      <c r="H48" s="21"/>
      <c r="I48" s="252"/>
      <c r="J48" s="250"/>
      <c r="K48" s="26"/>
      <c r="L48" s="26"/>
    </row>
    <row r="49" spans="4:12" ht="10.5" x14ac:dyDescent="0.25">
      <c r="D49" s="249"/>
      <c r="E49" s="250"/>
      <c r="F49" s="251"/>
      <c r="H49" s="21"/>
      <c r="I49" s="252"/>
      <c r="J49" s="250"/>
      <c r="K49" s="26"/>
      <c r="L49" s="26"/>
    </row>
    <row r="50" spans="4:12" ht="10.5" x14ac:dyDescent="0.25">
      <c r="D50" s="249"/>
      <c r="E50" s="250"/>
      <c r="F50" s="251"/>
      <c r="H50" s="21"/>
      <c r="I50" s="252"/>
      <c r="J50" s="250"/>
      <c r="K50" s="26"/>
      <c r="L50" s="26"/>
    </row>
    <row r="51" spans="4:12" ht="10.5" x14ac:dyDescent="0.25">
      <c r="D51" s="249"/>
      <c r="E51" s="250"/>
      <c r="F51" s="251"/>
      <c r="H51" s="21"/>
      <c r="I51" s="252"/>
      <c r="J51" s="250"/>
      <c r="K51" s="26"/>
      <c r="L51" s="26"/>
    </row>
    <row r="52" spans="4:12" ht="10.5" x14ac:dyDescent="0.25">
      <c r="D52" s="249"/>
      <c r="E52" s="250"/>
      <c r="F52" s="251"/>
      <c r="H52" s="21"/>
      <c r="I52" s="252"/>
      <c r="J52" s="250"/>
      <c r="K52" s="26"/>
      <c r="L52" s="26"/>
    </row>
    <row r="53" spans="4:12" ht="10.5" x14ac:dyDescent="0.25">
      <c r="D53" s="249"/>
      <c r="E53" s="250"/>
      <c r="F53" s="251"/>
      <c r="H53" s="21"/>
      <c r="I53" s="252"/>
      <c r="J53" s="250"/>
      <c r="K53" s="26"/>
      <c r="L53" s="26"/>
    </row>
    <row r="54" spans="4:12" ht="10.5" x14ac:dyDescent="0.25">
      <c r="D54" s="249"/>
      <c r="E54" s="250"/>
      <c r="F54" s="251"/>
      <c r="H54" s="21"/>
      <c r="I54" s="252"/>
      <c r="J54" s="250"/>
      <c r="K54" s="26"/>
      <c r="L54" s="26"/>
    </row>
    <row r="55" spans="4:12" ht="10.5" x14ac:dyDescent="0.25">
      <c r="D55" s="249"/>
      <c r="E55" s="250"/>
      <c r="F55" s="251"/>
      <c r="H55" s="21"/>
      <c r="I55" s="252"/>
      <c r="J55" s="250"/>
      <c r="K55" s="26"/>
      <c r="L55" s="26"/>
    </row>
    <row r="56" spans="4:12" ht="10.5" x14ac:dyDescent="0.25">
      <c r="D56" s="249"/>
      <c r="E56" s="250"/>
      <c r="F56" s="251"/>
      <c r="H56" s="21"/>
      <c r="I56" s="252"/>
      <c r="J56" s="250"/>
      <c r="K56" s="26"/>
      <c r="L56" s="26"/>
    </row>
    <row r="57" spans="4:12" ht="10.5" x14ac:dyDescent="0.25">
      <c r="D57" s="249"/>
      <c r="E57" s="250"/>
      <c r="F57" s="251"/>
      <c r="H57" s="21"/>
      <c r="I57" s="252"/>
      <c r="J57" s="250"/>
      <c r="K57" s="26"/>
      <c r="L57" s="26"/>
    </row>
    <row r="58" spans="4:12" ht="10.5" x14ac:dyDescent="0.25">
      <c r="D58" s="249"/>
      <c r="E58" s="250"/>
      <c r="F58" s="251"/>
      <c r="H58" s="21"/>
      <c r="I58" s="252"/>
      <c r="J58" s="250"/>
      <c r="K58" s="26"/>
      <c r="L58" s="26"/>
    </row>
    <row r="59" spans="4:12" ht="10.5" x14ac:dyDescent="0.25">
      <c r="D59" s="249"/>
      <c r="E59" s="250"/>
      <c r="F59" s="251"/>
      <c r="H59" s="21"/>
      <c r="I59" s="252"/>
      <c r="J59" s="250"/>
      <c r="K59" s="26"/>
      <c r="L59" s="26"/>
    </row>
    <row r="60" spans="4:12" ht="10.5" x14ac:dyDescent="0.25">
      <c r="D60" s="249"/>
      <c r="E60" s="250"/>
      <c r="F60" s="251"/>
      <c r="H60" s="21"/>
      <c r="I60" s="252"/>
      <c r="J60" s="250"/>
      <c r="K60" s="26"/>
      <c r="L60" s="26"/>
    </row>
    <row r="61" spans="4:12" ht="10.5" x14ac:dyDescent="0.25">
      <c r="D61" s="249"/>
      <c r="E61" s="250"/>
      <c r="F61" s="251"/>
      <c r="H61" s="21"/>
      <c r="I61" s="252"/>
      <c r="J61" s="250"/>
      <c r="K61" s="26"/>
      <c r="L61" s="26"/>
    </row>
    <row r="62" spans="4:12" ht="10.5" x14ac:dyDescent="0.25">
      <c r="D62" s="249"/>
      <c r="E62" s="250"/>
      <c r="F62" s="251"/>
      <c r="H62" s="21"/>
      <c r="I62" s="252"/>
      <c r="J62" s="250"/>
      <c r="K62" s="26"/>
      <c r="L62" s="26"/>
    </row>
    <row r="63" spans="4:12" ht="10.5" x14ac:dyDescent="0.25">
      <c r="D63" s="249"/>
      <c r="E63" s="250"/>
      <c r="F63" s="251"/>
      <c r="H63" s="21"/>
      <c r="I63" s="252"/>
      <c r="J63" s="250"/>
      <c r="K63" s="26"/>
      <c r="L63" s="26"/>
    </row>
    <row r="64" spans="4:12" ht="10.5" x14ac:dyDescent="0.25">
      <c r="D64" s="249"/>
      <c r="E64" s="250"/>
      <c r="F64" s="251"/>
      <c r="H64" s="21"/>
      <c r="I64" s="252"/>
      <c r="J64" s="250"/>
      <c r="K64" s="26"/>
      <c r="L64" s="26"/>
    </row>
    <row r="65" spans="4:12" ht="10.5" x14ac:dyDescent="0.25">
      <c r="D65" s="249"/>
      <c r="E65" s="250"/>
      <c r="F65" s="251"/>
      <c r="H65" s="21"/>
      <c r="I65" s="252"/>
      <c r="J65" s="250"/>
      <c r="K65" s="26"/>
      <c r="L65" s="26"/>
    </row>
    <row r="66" spans="4:12" ht="10.5" x14ac:dyDescent="0.25">
      <c r="D66" s="249"/>
      <c r="E66" s="250"/>
      <c r="F66" s="251"/>
      <c r="H66" s="21"/>
      <c r="I66" s="252"/>
      <c r="J66" s="250"/>
      <c r="K66" s="26"/>
      <c r="L66" s="26"/>
    </row>
    <row r="67" spans="4:12" ht="10.5" x14ac:dyDescent="0.25">
      <c r="D67" s="249"/>
      <c r="E67" s="250"/>
      <c r="F67" s="251"/>
      <c r="H67" s="21"/>
      <c r="I67" s="252"/>
      <c r="J67" s="250"/>
      <c r="K67" s="26"/>
      <c r="L67" s="26"/>
    </row>
    <row r="68" spans="4:12" ht="10.5" x14ac:dyDescent="0.25">
      <c r="D68" s="249"/>
      <c r="E68" s="250"/>
      <c r="F68" s="251"/>
      <c r="H68" s="21"/>
      <c r="I68" s="252"/>
      <c r="J68" s="250"/>
      <c r="K68" s="26"/>
      <c r="L68" s="26"/>
    </row>
    <row r="69" spans="4:12" ht="10.5" x14ac:dyDescent="0.25">
      <c r="D69" s="249"/>
      <c r="E69" s="250"/>
      <c r="F69" s="251"/>
      <c r="H69" s="21"/>
      <c r="I69" s="252"/>
      <c r="J69" s="250"/>
      <c r="K69" s="26"/>
      <c r="L69" s="26"/>
    </row>
    <row r="70" spans="4:12" ht="10.5" x14ac:dyDescent="0.25">
      <c r="D70" s="249"/>
      <c r="E70" s="250"/>
      <c r="F70" s="251"/>
      <c r="H70" s="21"/>
      <c r="I70" s="252"/>
      <c r="J70" s="250"/>
      <c r="K70" s="26"/>
      <c r="L70" s="26"/>
    </row>
    <row r="71" spans="4:12" ht="10.5" x14ac:dyDescent="0.25">
      <c r="D71" s="249"/>
      <c r="E71" s="250"/>
      <c r="F71" s="251"/>
      <c r="H71" s="21"/>
      <c r="I71" s="252"/>
      <c r="J71" s="250"/>
      <c r="K71" s="26"/>
      <c r="L71" s="26"/>
    </row>
    <row r="72" spans="4:12" ht="10.5" x14ac:dyDescent="0.25">
      <c r="D72" s="249"/>
      <c r="E72" s="250"/>
      <c r="F72" s="251"/>
      <c r="H72" s="21"/>
      <c r="I72" s="252"/>
      <c r="J72" s="250"/>
      <c r="K72" s="26"/>
      <c r="L72" s="26"/>
    </row>
    <row r="73" spans="4:12" ht="10.5" x14ac:dyDescent="0.25">
      <c r="D73" s="249"/>
      <c r="E73" s="250"/>
      <c r="F73" s="251"/>
      <c r="H73" s="21"/>
      <c r="I73" s="252"/>
      <c r="J73" s="250"/>
      <c r="K73" s="26"/>
      <c r="L73" s="26"/>
    </row>
    <row r="74" spans="4:12" x14ac:dyDescent="0.2">
      <c r="E74" s="253"/>
      <c r="F74" s="254"/>
    </row>
    <row r="75" spans="4:12" x14ac:dyDescent="0.2">
      <c r="E75" s="253"/>
      <c r="F75" s="254"/>
    </row>
    <row r="76" spans="4:12" x14ac:dyDescent="0.2">
      <c r="E76" s="253"/>
      <c r="F76" s="254"/>
    </row>
  </sheetData>
  <sheetProtection formatColumns="0" formatRows="0" inser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</sheetPr>
  <dimension ref="A1:L104"/>
  <sheetViews>
    <sheetView showGridLines="0" tabSelected="1" topLeftCell="A17" zoomScaleNormal="100" workbookViewId="0">
      <selection activeCell="B25" sqref="B25"/>
    </sheetView>
  </sheetViews>
  <sheetFormatPr defaultColWidth="9.33203125" defaultRowHeight="10" x14ac:dyDescent="0.2"/>
  <cols>
    <col min="1" max="1" width="20.44140625" style="2" customWidth="1"/>
    <col min="2" max="2" width="75.10937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02" t="s">
        <v>89</v>
      </c>
      <c r="B1" s="302"/>
      <c r="C1"/>
      <c r="D1"/>
      <c r="E1"/>
      <c r="J1"/>
    </row>
    <row r="2" spans="1:12" customFormat="1" ht="13" x14ac:dyDescent="0.3">
      <c r="A2" s="302" t="s">
        <v>26</v>
      </c>
      <c r="B2" s="302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3" t="s">
        <v>27</v>
      </c>
      <c r="B3" s="107" t="str">
        <f>Instructions!D3</f>
        <v>Bidder Company Name</v>
      </c>
      <c r="C3" s="239"/>
      <c r="D3" s="239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3" t="s">
        <v>78</v>
      </c>
      <c r="B4" s="107" t="str">
        <f>Instructions!D4</f>
        <v>Develoment of ROAST system</v>
      </c>
      <c r="C4" s="239"/>
      <c r="D4" s="239"/>
      <c r="E4" s="3"/>
      <c r="F4" s="13"/>
      <c r="G4" s="13"/>
      <c r="H4" s="216"/>
      <c r="I4" s="216"/>
      <c r="J4" s="3"/>
      <c r="K4" s="3"/>
      <c r="L4" s="3"/>
    </row>
    <row r="5" spans="1:12" customFormat="1" ht="13" x14ac:dyDescent="0.3">
      <c r="A5" s="183" t="s">
        <v>29</v>
      </c>
      <c r="B5" s="107" t="s">
        <v>90</v>
      </c>
      <c r="C5" s="239"/>
      <c r="D5" s="239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3" t="s">
        <v>31</v>
      </c>
      <c r="B6" s="107" t="s">
        <v>91</v>
      </c>
      <c r="C6" s="239"/>
      <c r="D6" s="239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3" t="s">
        <v>79</v>
      </c>
      <c r="B7" s="240" t="str">
        <f>Instructions!D5</f>
        <v>FC</v>
      </c>
      <c r="C7" s="239"/>
      <c r="D7" s="239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3" t="s">
        <v>34</v>
      </c>
      <c r="B8" s="240">
        <f>Instructions!D6</f>
        <v>0.1</v>
      </c>
      <c r="C8" s="239"/>
      <c r="D8" s="239"/>
      <c r="E8" s="3"/>
      <c r="F8" s="13"/>
      <c r="G8" s="13"/>
      <c r="H8" s="216"/>
      <c r="I8" s="216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03" t="s">
        <v>35</v>
      </c>
      <c r="D10" s="304"/>
      <c r="E10" s="304"/>
      <c r="F10" s="304"/>
      <c r="G10" s="304"/>
      <c r="H10" s="305"/>
      <c r="I10" s="303" t="s">
        <v>36</v>
      </c>
      <c r="J10" s="304"/>
      <c r="K10" s="305"/>
      <c r="L10" s="50"/>
    </row>
    <row r="11" spans="1:12" customFormat="1" ht="13" thickBot="1" x14ac:dyDescent="0.3">
      <c r="A11" s="3"/>
      <c r="B11" s="3"/>
      <c r="C11" s="306"/>
      <c r="D11" s="307"/>
      <c r="E11" s="307"/>
      <c r="F11" s="307"/>
      <c r="G11" s="307"/>
      <c r="H11" s="308"/>
      <c r="I11" s="306"/>
      <c r="J11" s="307"/>
      <c r="K11" s="308"/>
      <c r="L11" s="51"/>
    </row>
    <row r="12" spans="1:12" customFormat="1" ht="14.5" customHeight="1" x14ac:dyDescent="0.2">
      <c r="A12" s="312" t="s">
        <v>37</v>
      </c>
      <c r="B12" s="309" t="s">
        <v>38</v>
      </c>
      <c r="C12" s="312" t="s">
        <v>33</v>
      </c>
      <c r="D12" s="52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101" t="s">
        <v>39</v>
      </c>
      <c r="J12" s="315" t="s">
        <v>44</v>
      </c>
      <c r="K12" s="309" t="s">
        <v>45</v>
      </c>
      <c r="L12" s="318" t="s">
        <v>46</v>
      </c>
    </row>
    <row r="13" spans="1:12" customFormat="1" ht="13" x14ac:dyDescent="0.2">
      <c r="A13" s="313"/>
      <c r="B13" s="310"/>
      <c r="C13" s="313"/>
      <c r="D13" s="53"/>
      <c r="E13" s="316"/>
      <c r="F13" s="316"/>
      <c r="G13" s="316"/>
      <c r="H13" s="310"/>
      <c r="I13" s="102"/>
      <c r="J13" s="316"/>
      <c r="K13" s="310"/>
      <c r="L13" s="319"/>
    </row>
    <row r="14" spans="1:12" customFormat="1" ht="13" x14ac:dyDescent="0.2">
      <c r="A14" s="314"/>
      <c r="B14" s="311"/>
      <c r="C14" s="314"/>
      <c r="D14" s="104"/>
      <c r="E14" s="317"/>
      <c r="F14" s="317"/>
      <c r="G14" s="317"/>
      <c r="H14" s="311"/>
      <c r="I14" s="103"/>
      <c r="J14" s="317"/>
      <c r="K14" s="311"/>
      <c r="L14" s="320"/>
    </row>
    <row r="15" spans="1:12" customFormat="1" ht="14" x14ac:dyDescent="0.3">
      <c r="A15" s="29" t="str">
        <f>B5</f>
        <v>G2.2</v>
      </c>
      <c r="B15" s="33" t="str">
        <f>B6</f>
        <v xml:space="preserve"> Documentations, Training and Product Packaging,</v>
      </c>
      <c r="C15" s="32"/>
      <c r="D15" s="30"/>
      <c r="E15" s="30"/>
      <c r="F15" s="57"/>
      <c r="G15" s="57"/>
      <c r="H15" s="58"/>
      <c r="I15" s="32"/>
      <c r="J15" s="30"/>
      <c r="K15" s="58"/>
      <c r="L15" s="132"/>
    </row>
    <row r="16" spans="1:12" customFormat="1" ht="25.5" customHeight="1" x14ac:dyDescent="0.25">
      <c r="A16" s="136"/>
      <c r="B16" s="159" t="s">
        <v>92</v>
      </c>
      <c r="C16" s="136"/>
      <c r="D16" s="160"/>
      <c r="E16" s="161"/>
      <c r="F16" s="161"/>
      <c r="G16" s="162"/>
      <c r="H16" s="163"/>
      <c r="I16" s="164"/>
      <c r="J16" s="161"/>
      <c r="K16" s="163"/>
      <c r="L16" s="165"/>
    </row>
    <row r="17" spans="1:12" customFormat="1" ht="12.5" x14ac:dyDescent="0.25">
      <c r="A17" s="255"/>
      <c r="B17" s="141"/>
      <c r="C17" s="136"/>
      <c r="D17" s="160"/>
      <c r="E17" s="161"/>
      <c r="F17" s="161"/>
      <c r="G17" s="162"/>
      <c r="H17" s="163"/>
      <c r="I17" s="164"/>
      <c r="J17" s="161"/>
      <c r="K17" s="163"/>
      <c r="L17" s="165"/>
    </row>
    <row r="18" spans="1:12" customFormat="1" ht="13" x14ac:dyDescent="0.3">
      <c r="A18" s="166" t="s">
        <v>51</v>
      </c>
      <c r="B18" s="143" t="s">
        <v>93</v>
      </c>
      <c r="C18" s="136"/>
      <c r="D18" s="160"/>
      <c r="E18" s="161"/>
      <c r="F18" s="161"/>
      <c r="G18" s="162"/>
      <c r="H18" s="163"/>
      <c r="I18" s="164"/>
      <c r="J18" s="161"/>
      <c r="K18" s="163"/>
      <c r="L18" s="165"/>
    </row>
    <row r="19" spans="1:12" customFormat="1" ht="12.5" x14ac:dyDescent="0.25">
      <c r="A19" s="8"/>
      <c r="B19" s="31" t="s">
        <v>94</v>
      </c>
      <c r="C19" s="8" t="str">
        <f t="shared" ref="C19:C22" si="0">$B$7</f>
        <v>FC</v>
      </c>
      <c r="D19" s="34"/>
      <c r="E19" s="5"/>
      <c r="F19" s="27">
        <f t="shared" ref="F19:F22" si="1">D19*E19</f>
        <v>0</v>
      </c>
      <c r="G19" s="28">
        <f t="shared" ref="G19:G22" si="2">$B$8</f>
        <v>0.1</v>
      </c>
      <c r="H19" s="36">
        <f t="shared" ref="H19:H22" si="3">IF(G19&lt;&gt;0,F19/G19,0)</f>
        <v>0</v>
      </c>
      <c r="I19" s="24"/>
      <c r="J19" s="5"/>
      <c r="K19" s="36">
        <f t="shared" ref="K19:K22" si="4">I19*J19</f>
        <v>0</v>
      </c>
      <c r="L19" s="112">
        <f t="shared" ref="L19:L22" si="5">IF(OR(J19&gt;0,H19&gt;0),H19+K19,0)</f>
        <v>0</v>
      </c>
    </row>
    <row r="20" spans="1:12" customFormat="1" ht="12.5" x14ac:dyDescent="0.25">
      <c r="A20" s="8"/>
      <c r="B20" s="31" t="s">
        <v>95</v>
      </c>
      <c r="C20" s="8" t="str">
        <f t="shared" si="0"/>
        <v>FC</v>
      </c>
      <c r="D20" s="34"/>
      <c r="E20" s="5"/>
      <c r="F20" s="27">
        <f t="shared" si="1"/>
        <v>0</v>
      </c>
      <c r="G20" s="28">
        <f t="shared" si="2"/>
        <v>0.1</v>
      </c>
      <c r="H20" s="36">
        <f t="shared" si="3"/>
        <v>0</v>
      </c>
      <c r="I20" s="24"/>
      <c r="J20" s="5"/>
      <c r="K20" s="36">
        <f t="shared" si="4"/>
        <v>0</v>
      </c>
      <c r="L20" s="112">
        <f t="shared" si="5"/>
        <v>0</v>
      </c>
    </row>
    <row r="21" spans="1:12" customFormat="1" ht="12.5" x14ac:dyDescent="0.25">
      <c r="A21" s="8"/>
      <c r="B21" s="31" t="s">
        <v>96</v>
      </c>
      <c r="C21" s="8" t="str">
        <f t="shared" si="0"/>
        <v>FC</v>
      </c>
      <c r="D21" s="34"/>
      <c r="E21" s="5"/>
      <c r="F21" s="27">
        <f t="shared" si="1"/>
        <v>0</v>
      </c>
      <c r="G21" s="28">
        <f t="shared" si="2"/>
        <v>0.1</v>
      </c>
      <c r="H21" s="36">
        <f t="shared" si="3"/>
        <v>0</v>
      </c>
      <c r="I21" s="24"/>
      <c r="J21" s="5"/>
      <c r="K21" s="36">
        <f t="shared" si="4"/>
        <v>0</v>
      </c>
      <c r="L21" s="112">
        <f t="shared" si="5"/>
        <v>0</v>
      </c>
    </row>
    <row r="22" spans="1:12" customFormat="1" ht="12.5" x14ac:dyDescent="0.25">
      <c r="A22" s="8"/>
      <c r="B22" s="31" t="s">
        <v>97</v>
      </c>
      <c r="C22" s="8" t="str">
        <f t="shared" si="0"/>
        <v>FC</v>
      </c>
      <c r="D22" s="34"/>
      <c r="E22" s="5"/>
      <c r="F22" s="27">
        <f t="shared" si="1"/>
        <v>0</v>
      </c>
      <c r="G22" s="28">
        <f t="shared" si="2"/>
        <v>0.1</v>
      </c>
      <c r="H22" s="36">
        <f t="shared" si="3"/>
        <v>0</v>
      </c>
      <c r="I22" s="24"/>
      <c r="J22" s="5"/>
      <c r="K22" s="36">
        <f t="shared" si="4"/>
        <v>0</v>
      </c>
      <c r="L22" s="112">
        <f t="shared" si="5"/>
        <v>0</v>
      </c>
    </row>
    <row r="23" spans="1:12" customFormat="1" ht="12.5" x14ac:dyDescent="0.25">
      <c r="A23" s="8"/>
      <c r="B23" s="31" t="s">
        <v>98</v>
      </c>
      <c r="C23" s="8" t="s">
        <v>5</v>
      </c>
      <c r="D23" s="34"/>
      <c r="E23" s="5"/>
      <c r="F23" s="27"/>
      <c r="G23" s="28"/>
      <c r="H23" s="36"/>
      <c r="I23" s="24"/>
      <c r="J23" s="5"/>
      <c r="K23" s="36"/>
      <c r="L23" s="112"/>
    </row>
    <row r="24" spans="1:12" customFormat="1" ht="12.5" x14ac:dyDescent="0.25">
      <c r="A24" s="8"/>
      <c r="B24" s="31" t="s">
        <v>99</v>
      </c>
      <c r="C24" s="8" t="s">
        <v>5</v>
      </c>
      <c r="D24" s="34"/>
      <c r="E24" s="5"/>
      <c r="F24" s="27"/>
      <c r="G24" s="28"/>
      <c r="H24" s="36"/>
      <c r="I24" s="24"/>
      <c r="J24" s="5"/>
      <c r="K24" s="36"/>
      <c r="L24" s="112"/>
    </row>
    <row r="25" spans="1:12" customFormat="1" ht="12.5" x14ac:dyDescent="0.25">
      <c r="A25" s="293"/>
      <c r="B25" s="294"/>
      <c r="C25" s="293"/>
      <c r="D25" s="295"/>
      <c r="E25" s="296"/>
      <c r="F25" s="297"/>
      <c r="G25" s="298"/>
      <c r="H25" s="299"/>
      <c r="I25" s="300"/>
      <c r="J25" s="296"/>
      <c r="K25" s="299"/>
      <c r="L25" s="301"/>
    </row>
    <row r="26" spans="1:12" customFormat="1" ht="13" thickBot="1" x14ac:dyDescent="0.3">
      <c r="A26" s="293"/>
      <c r="B26" s="294"/>
      <c r="C26" s="293"/>
      <c r="D26" s="295"/>
      <c r="E26" s="296"/>
      <c r="F26" s="297"/>
      <c r="G26" s="298"/>
      <c r="H26" s="299"/>
      <c r="I26" s="300"/>
      <c r="J26" s="296"/>
      <c r="K26" s="299"/>
      <c r="L26" s="301"/>
    </row>
    <row r="27" spans="1:12" customFormat="1" ht="13.5" thickBot="1" x14ac:dyDescent="0.35">
      <c r="A27" s="247"/>
      <c r="B27" s="124" t="str">
        <f>+"SUB-TOTAL:  "&amp;A18</f>
        <v>SUB-TOTAL:  G2.2.1</v>
      </c>
      <c r="C27" s="62"/>
      <c r="D27" s="63"/>
      <c r="E27" s="64">
        <f>SUM(E17:E24)</f>
        <v>0</v>
      </c>
      <c r="F27" s="64">
        <f>SUM(F17:F24)</f>
        <v>0</v>
      </c>
      <c r="G27" s="65">
        <f>$B$8</f>
        <v>0.1</v>
      </c>
      <c r="H27" s="64">
        <f>SUM(H17:H24)</f>
        <v>0</v>
      </c>
      <c r="I27" s="111"/>
      <c r="J27" s="64">
        <f>SUM(J17:J24)</f>
        <v>0</v>
      </c>
      <c r="K27" s="64">
        <f>SUM(K17:K24)</f>
        <v>0</v>
      </c>
      <c r="L27" s="64">
        <f>SUM(L17:L24)</f>
        <v>0</v>
      </c>
    </row>
    <row r="28" spans="1:12" customFormat="1" ht="13.5" thickBot="1" x14ac:dyDescent="0.35">
      <c r="A28" s="248"/>
      <c r="B28" s="208" t="s">
        <v>75</v>
      </c>
      <c r="C28" s="209"/>
      <c r="D28" s="210"/>
      <c r="E28" s="211"/>
      <c r="F28" s="211"/>
      <c r="G28" s="212"/>
      <c r="H28" s="211"/>
      <c r="I28" s="213"/>
      <c r="J28" s="211"/>
      <c r="K28" s="214"/>
      <c r="L28" s="106">
        <f>0.15*L27</f>
        <v>0</v>
      </c>
    </row>
    <row r="29" spans="1:12" customFormat="1" ht="12.5" x14ac:dyDescent="0.25">
      <c r="A29" s="256"/>
      <c r="B29" s="31"/>
      <c r="C29" s="8"/>
      <c r="D29" s="34"/>
      <c r="E29" s="5"/>
      <c r="F29" s="27"/>
      <c r="G29" s="28"/>
      <c r="H29" s="36"/>
      <c r="I29" s="24"/>
      <c r="J29" s="5"/>
      <c r="K29" s="36"/>
      <c r="L29" s="112"/>
    </row>
    <row r="30" spans="1:12" customFormat="1" ht="13" x14ac:dyDescent="0.3">
      <c r="A30" s="166" t="s">
        <v>53</v>
      </c>
      <c r="B30" s="167" t="s">
        <v>100</v>
      </c>
      <c r="C30" s="136"/>
      <c r="D30" s="160"/>
      <c r="E30" s="161"/>
      <c r="F30" s="168"/>
      <c r="G30" s="169"/>
      <c r="H30" s="170"/>
      <c r="I30" s="164"/>
      <c r="J30" s="161"/>
      <c r="K30" s="170"/>
      <c r="L30" s="171"/>
    </row>
    <row r="31" spans="1:12" customFormat="1" ht="12.5" x14ac:dyDescent="0.25">
      <c r="A31" s="8"/>
      <c r="B31" s="31" t="s">
        <v>101</v>
      </c>
      <c r="C31" s="8" t="str">
        <f t="shared" ref="C31:C45" si="6">$B$7</f>
        <v>FC</v>
      </c>
      <c r="D31" s="34"/>
      <c r="E31" s="5"/>
      <c r="F31" s="27">
        <f t="shared" ref="F31:F53" si="7">D31*E31</f>
        <v>0</v>
      </c>
      <c r="G31" s="28">
        <f t="shared" ref="G31:G45" si="8">$B$8</f>
        <v>0.1</v>
      </c>
      <c r="H31" s="36">
        <f t="shared" ref="H31:H53" si="9">IF(G31&lt;&gt;0,F31/G31,0)</f>
        <v>0</v>
      </c>
      <c r="I31" s="24"/>
      <c r="J31" s="5"/>
      <c r="K31" s="36">
        <f t="shared" ref="K31:K53" si="10">I31*J31</f>
        <v>0</v>
      </c>
      <c r="L31" s="112">
        <f t="shared" ref="L31:L32" si="11">IF(OR(J31&gt;0,H31&gt;0),H31+K31,0)</f>
        <v>0</v>
      </c>
    </row>
    <row r="32" spans="1:12" customFormat="1" ht="12.5" x14ac:dyDescent="0.25">
      <c r="A32" s="133"/>
      <c r="B32" s="31" t="s">
        <v>102</v>
      </c>
      <c r="C32" s="8" t="str">
        <f t="shared" si="6"/>
        <v>FC</v>
      </c>
      <c r="D32" s="34"/>
      <c r="E32" s="5"/>
      <c r="F32" s="27">
        <f t="shared" si="7"/>
        <v>0</v>
      </c>
      <c r="G32" s="28">
        <f t="shared" si="8"/>
        <v>0.1</v>
      </c>
      <c r="H32" s="36">
        <f t="shared" si="9"/>
        <v>0</v>
      </c>
      <c r="I32" s="24"/>
      <c r="J32" s="5"/>
      <c r="K32" s="36">
        <f t="shared" si="10"/>
        <v>0</v>
      </c>
      <c r="L32" s="112">
        <f t="shared" si="11"/>
        <v>0</v>
      </c>
    </row>
    <row r="33" spans="1:12" customFormat="1" ht="12.5" x14ac:dyDescent="0.25">
      <c r="A33" s="288"/>
      <c r="B33" s="135" t="s">
        <v>103</v>
      </c>
      <c r="C33" s="8" t="str">
        <f t="shared" si="6"/>
        <v>FC</v>
      </c>
      <c r="D33" s="34"/>
      <c r="E33" s="5"/>
      <c r="F33" s="27"/>
      <c r="G33" s="28"/>
      <c r="H33" s="36"/>
      <c r="I33" s="24"/>
      <c r="J33" s="5"/>
      <c r="K33" s="36"/>
      <c r="L33" s="112"/>
    </row>
    <row r="34" spans="1:12" customFormat="1" ht="13" thickBot="1" x14ac:dyDescent="0.3">
      <c r="A34" s="288"/>
      <c r="B34" s="179"/>
      <c r="C34" s="8"/>
      <c r="D34" s="34"/>
      <c r="E34" s="5"/>
      <c r="F34" s="27"/>
      <c r="G34" s="28"/>
      <c r="H34" s="36"/>
      <c r="I34" s="24"/>
      <c r="J34" s="5"/>
      <c r="K34" s="36"/>
      <c r="L34" s="112"/>
    </row>
    <row r="35" spans="1:12" customFormat="1" ht="13.5" thickBot="1" x14ac:dyDescent="0.35">
      <c r="A35" s="247"/>
      <c r="B35" s="124" t="str">
        <f>+"SUB-TOTAL:  "&amp;A30</f>
        <v>SUB-TOTAL:  G2.2.2</v>
      </c>
      <c r="C35" s="62"/>
      <c r="D35" s="63"/>
      <c r="E35" s="64">
        <f>SUM(E31:E34)</f>
        <v>0</v>
      </c>
      <c r="F35" s="64">
        <f>SUM(F31:F34)</f>
        <v>0</v>
      </c>
      <c r="G35" s="65">
        <f>$B$8</f>
        <v>0.1</v>
      </c>
      <c r="H35" s="64">
        <f>SUM(H31:H34)</f>
        <v>0</v>
      </c>
      <c r="I35" s="111"/>
      <c r="J35" s="64">
        <f>SUM(J31:J34)</f>
        <v>0</v>
      </c>
      <c r="K35" s="64">
        <f>SUM(K31:K34)</f>
        <v>0</v>
      </c>
      <c r="L35" s="64">
        <f>SUM(L31:L34)</f>
        <v>0</v>
      </c>
    </row>
    <row r="36" spans="1:12" customFormat="1" ht="13.5" thickBot="1" x14ac:dyDescent="0.35">
      <c r="A36" s="248"/>
      <c r="B36" s="208" t="s">
        <v>75</v>
      </c>
      <c r="C36" s="209"/>
      <c r="D36" s="210"/>
      <c r="E36" s="211"/>
      <c r="F36" s="211"/>
      <c r="G36" s="212"/>
      <c r="H36" s="211"/>
      <c r="I36" s="213"/>
      <c r="J36" s="211"/>
      <c r="K36" s="214"/>
      <c r="L36" s="106">
        <f>0.15*L35</f>
        <v>0</v>
      </c>
    </row>
    <row r="37" spans="1:12" customFormat="1" ht="13" x14ac:dyDescent="0.3">
      <c r="A37" s="280"/>
      <c r="B37" s="289"/>
      <c r="C37" s="281"/>
      <c r="D37" s="282"/>
      <c r="E37" s="283"/>
      <c r="F37" s="283"/>
      <c r="G37" s="284"/>
      <c r="H37" s="283"/>
      <c r="I37" s="285"/>
      <c r="J37" s="283"/>
      <c r="K37" s="286"/>
      <c r="L37" s="287"/>
    </row>
    <row r="38" spans="1:12" customFormat="1" ht="13" x14ac:dyDescent="0.3">
      <c r="A38" s="166" t="s">
        <v>55</v>
      </c>
      <c r="B38" s="167" t="s">
        <v>56</v>
      </c>
      <c r="C38" s="136"/>
      <c r="D38" s="160"/>
      <c r="E38" s="161"/>
      <c r="F38" s="168"/>
      <c r="G38" s="169"/>
      <c r="H38" s="170"/>
      <c r="I38" s="164"/>
      <c r="J38" s="161"/>
      <c r="K38" s="170"/>
      <c r="L38" s="171"/>
    </row>
    <row r="39" spans="1:12" customFormat="1" ht="12.5" x14ac:dyDescent="0.25">
      <c r="A39" s="8"/>
      <c r="B39" s="31" t="s">
        <v>104</v>
      </c>
      <c r="C39" s="8" t="str">
        <f t="shared" si="6"/>
        <v>FC</v>
      </c>
      <c r="D39" s="34"/>
      <c r="E39" s="5"/>
      <c r="F39" s="27">
        <f t="shared" ref="F39:F45" si="12">D39*E39</f>
        <v>0</v>
      </c>
      <c r="G39" s="28">
        <f t="shared" si="8"/>
        <v>0.1</v>
      </c>
      <c r="H39" s="36">
        <f t="shared" ref="H39:H45" si="13">IF(G39&lt;&gt;0,F39/G39,0)</f>
        <v>0</v>
      </c>
      <c r="I39" s="24"/>
      <c r="J39" s="5"/>
      <c r="K39" s="36">
        <f t="shared" ref="K39:K45" si="14">I39*J39</f>
        <v>0</v>
      </c>
      <c r="L39" s="112">
        <f t="shared" ref="L39:L45" si="15">IF(OR(J39&gt;0,H39&gt;0),H39+K39,0)</f>
        <v>0</v>
      </c>
    </row>
    <row r="40" spans="1:12" customFormat="1" ht="12.5" x14ac:dyDescent="0.25">
      <c r="A40" s="8"/>
      <c r="B40" s="31" t="s">
        <v>105</v>
      </c>
      <c r="C40" s="8" t="str">
        <f t="shared" si="6"/>
        <v>FC</v>
      </c>
      <c r="D40" s="34"/>
      <c r="E40" s="5"/>
      <c r="F40" s="27">
        <f t="shared" si="12"/>
        <v>0</v>
      </c>
      <c r="G40" s="28">
        <f t="shared" si="8"/>
        <v>0.1</v>
      </c>
      <c r="H40" s="36">
        <f t="shared" si="13"/>
        <v>0</v>
      </c>
      <c r="I40" s="24"/>
      <c r="J40" s="5"/>
      <c r="K40" s="36">
        <f t="shared" si="14"/>
        <v>0</v>
      </c>
      <c r="L40" s="112">
        <f t="shared" si="15"/>
        <v>0</v>
      </c>
    </row>
    <row r="41" spans="1:12" customFormat="1" ht="12.5" x14ac:dyDescent="0.25">
      <c r="A41" s="8"/>
      <c r="B41" s="31" t="s">
        <v>106</v>
      </c>
      <c r="C41" s="8" t="str">
        <f t="shared" si="6"/>
        <v>FC</v>
      </c>
      <c r="D41" s="34"/>
      <c r="E41" s="5"/>
      <c r="F41" s="27">
        <f t="shared" si="12"/>
        <v>0</v>
      </c>
      <c r="G41" s="28">
        <f t="shared" si="8"/>
        <v>0.1</v>
      </c>
      <c r="H41" s="36">
        <f t="shared" si="13"/>
        <v>0</v>
      </c>
      <c r="I41" s="24"/>
      <c r="J41" s="5"/>
      <c r="K41" s="36">
        <f t="shared" si="14"/>
        <v>0</v>
      </c>
      <c r="L41" s="112">
        <f t="shared" si="15"/>
        <v>0</v>
      </c>
    </row>
    <row r="42" spans="1:12" customFormat="1" ht="12.5" x14ac:dyDescent="0.25">
      <c r="A42" s="8"/>
      <c r="B42" s="31"/>
      <c r="C42" s="8" t="str">
        <f t="shared" si="6"/>
        <v>FC</v>
      </c>
      <c r="D42" s="34"/>
      <c r="E42" s="5"/>
      <c r="F42" s="27">
        <f t="shared" si="12"/>
        <v>0</v>
      </c>
      <c r="G42" s="28">
        <f t="shared" si="8"/>
        <v>0.1</v>
      </c>
      <c r="H42" s="36">
        <f t="shared" si="13"/>
        <v>0</v>
      </c>
      <c r="I42" s="24"/>
      <c r="J42" s="5"/>
      <c r="K42" s="36">
        <f t="shared" si="14"/>
        <v>0</v>
      </c>
      <c r="L42" s="112">
        <f t="shared" si="15"/>
        <v>0</v>
      </c>
    </row>
    <row r="43" spans="1:12" customFormat="1" ht="12.5" x14ac:dyDescent="0.25">
      <c r="A43" s="8"/>
      <c r="B43" s="31"/>
      <c r="C43" s="8" t="str">
        <f t="shared" si="6"/>
        <v>FC</v>
      </c>
      <c r="D43" s="34"/>
      <c r="E43" s="5"/>
      <c r="F43" s="27">
        <f t="shared" si="12"/>
        <v>0</v>
      </c>
      <c r="G43" s="28">
        <f t="shared" si="8"/>
        <v>0.1</v>
      </c>
      <c r="H43" s="36">
        <f t="shared" si="13"/>
        <v>0</v>
      </c>
      <c r="I43" s="24"/>
      <c r="J43" s="5"/>
      <c r="K43" s="36">
        <f t="shared" si="14"/>
        <v>0</v>
      </c>
      <c r="L43" s="112">
        <f t="shared" si="15"/>
        <v>0</v>
      </c>
    </row>
    <row r="44" spans="1:12" customFormat="1" ht="12.5" x14ac:dyDescent="0.25">
      <c r="A44" s="8"/>
      <c r="B44" s="31"/>
      <c r="C44" s="8" t="str">
        <f t="shared" si="6"/>
        <v>FC</v>
      </c>
      <c r="D44" s="34"/>
      <c r="E44" s="5"/>
      <c r="F44" s="27">
        <f t="shared" si="12"/>
        <v>0</v>
      </c>
      <c r="G44" s="28">
        <f t="shared" si="8"/>
        <v>0.1</v>
      </c>
      <c r="H44" s="36">
        <f t="shared" si="13"/>
        <v>0</v>
      </c>
      <c r="I44" s="24"/>
      <c r="J44" s="5"/>
      <c r="K44" s="36">
        <f t="shared" si="14"/>
        <v>0</v>
      </c>
      <c r="L44" s="112">
        <f t="shared" si="15"/>
        <v>0</v>
      </c>
    </row>
    <row r="45" spans="1:12" customFormat="1" ht="13" thickBot="1" x14ac:dyDescent="0.3">
      <c r="A45" s="8"/>
      <c r="B45" s="31"/>
      <c r="C45" s="8" t="str">
        <f t="shared" si="6"/>
        <v>FC</v>
      </c>
      <c r="D45" s="34"/>
      <c r="E45" s="5"/>
      <c r="F45" s="27">
        <f t="shared" si="12"/>
        <v>0</v>
      </c>
      <c r="G45" s="28">
        <f t="shared" si="8"/>
        <v>0.1</v>
      </c>
      <c r="H45" s="36">
        <f t="shared" si="13"/>
        <v>0</v>
      </c>
      <c r="I45" s="24"/>
      <c r="J45" s="5"/>
      <c r="K45" s="36">
        <f t="shared" si="14"/>
        <v>0</v>
      </c>
      <c r="L45" s="112">
        <f t="shared" si="15"/>
        <v>0</v>
      </c>
    </row>
    <row r="46" spans="1:12" customFormat="1" ht="13.5" thickBot="1" x14ac:dyDescent="0.35">
      <c r="A46" s="247"/>
      <c r="B46" s="124" t="str">
        <f>+"SUB-TOTAL:  "&amp;A38</f>
        <v>SUB-TOTAL:  G2.2.3</v>
      </c>
      <c r="C46" s="62"/>
      <c r="D46" s="63"/>
      <c r="E46" s="64">
        <f>SUM(E39:E45)</f>
        <v>0</v>
      </c>
      <c r="F46" s="64">
        <f>SUM(F39:F45)</f>
        <v>0</v>
      </c>
      <c r="G46" s="65">
        <f>$B$8</f>
        <v>0.1</v>
      </c>
      <c r="H46" s="64">
        <f>SUM(H39:H45)</f>
        <v>0</v>
      </c>
      <c r="I46" s="111"/>
      <c r="J46" s="64">
        <f>SUM(J39:J45)</f>
        <v>0</v>
      </c>
      <c r="K46" s="64">
        <f>SUM(K39:K45)</f>
        <v>0</v>
      </c>
      <c r="L46" s="64">
        <f>SUM(L39:L45)</f>
        <v>0</v>
      </c>
    </row>
    <row r="47" spans="1:12" customFormat="1" ht="13.5" thickBot="1" x14ac:dyDescent="0.35">
      <c r="A47" s="248"/>
      <c r="B47" s="208" t="s">
        <v>75</v>
      </c>
      <c r="C47" s="209"/>
      <c r="D47" s="210"/>
      <c r="E47" s="211"/>
      <c r="F47" s="211"/>
      <c r="G47" s="212"/>
      <c r="H47" s="211"/>
      <c r="I47" s="213"/>
      <c r="J47" s="211"/>
      <c r="K47" s="214"/>
      <c r="L47" s="106">
        <f>0.15*L46</f>
        <v>0</v>
      </c>
    </row>
    <row r="48" spans="1:12" customFormat="1" ht="12.5" x14ac:dyDescent="0.25">
      <c r="A48" s="8"/>
      <c r="B48" s="31"/>
      <c r="C48" s="8"/>
      <c r="D48" s="34"/>
      <c r="E48" s="5"/>
      <c r="F48" s="27"/>
      <c r="G48" s="28"/>
      <c r="H48" s="36"/>
      <c r="I48" s="24"/>
      <c r="J48" s="5"/>
      <c r="K48" s="36"/>
      <c r="L48" s="112"/>
    </row>
    <row r="49" spans="1:12" customFormat="1" ht="13" x14ac:dyDescent="0.3">
      <c r="A49" s="166" t="s">
        <v>57</v>
      </c>
      <c r="B49" s="167" t="s">
        <v>107</v>
      </c>
      <c r="C49" s="136"/>
      <c r="D49" s="160"/>
      <c r="E49" s="161"/>
      <c r="F49" s="168"/>
      <c r="G49" s="169"/>
      <c r="H49" s="170"/>
      <c r="I49" s="164"/>
      <c r="J49" s="161"/>
      <c r="K49" s="170"/>
      <c r="L49" s="171"/>
    </row>
    <row r="50" spans="1:12" customFormat="1" ht="12.5" x14ac:dyDescent="0.25">
      <c r="A50" s="8"/>
      <c r="B50" s="184" t="s">
        <v>108</v>
      </c>
      <c r="C50" s="8" t="str">
        <f t="shared" ref="C50:C57" si="16">$B$7</f>
        <v>FC</v>
      </c>
      <c r="D50" s="34"/>
      <c r="E50" s="5"/>
      <c r="F50" s="27">
        <f t="shared" si="7"/>
        <v>0</v>
      </c>
      <c r="G50" s="28">
        <f t="shared" ref="G50:G57" si="17">$B$8</f>
        <v>0.1</v>
      </c>
      <c r="H50" s="36">
        <f t="shared" si="9"/>
        <v>0</v>
      </c>
      <c r="I50" s="24"/>
      <c r="J50" s="5"/>
      <c r="K50" s="36">
        <f t="shared" si="10"/>
        <v>0</v>
      </c>
      <c r="L50" s="112">
        <f t="shared" ref="L50:L54" si="18">IF(OR(J50&gt;0,H50&gt;0),H50+K50,0)</f>
        <v>0</v>
      </c>
    </row>
    <row r="51" spans="1:12" customFormat="1" ht="12.5" x14ac:dyDescent="0.25">
      <c r="A51" s="8"/>
      <c r="B51" s="184" t="s">
        <v>109</v>
      </c>
      <c r="C51" s="8" t="str">
        <f t="shared" si="16"/>
        <v>FC</v>
      </c>
      <c r="D51" s="34"/>
      <c r="E51" s="5"/>
      <c r="F51" s="27">
        <f t="shared" si="7"/>
        <v>0</v>
      </c>
      <c r="G51" s="28">
        <f t="shared" si="17"/>
        <v>0.1</v>
      </c>
      <c r="H51" s="36">
        <f t="shared" si="9"/>
        <v>0</v>
      </c>
      <c r="I51" s="24"/>
      <c r="J51" s="5"/>
      <c r="K51" s="36">
        <f t="shared" si="10"/>
        <v>0</v>
      </c>
      <c r="L51" s="112">
        <f t="shared" si="18"/>
        <v>0</v>
      </c>
    </row>
    <row r="52" spans="1:12" customFormat="1" ht="12.5" x14ac:dyDescent="0.25">
      <c r="A52" s="8"/>
      <c r="B52" s="184" t="s">
        <v>110</v>
      </c>
      <c r="C52" s="8" t="str">
        <f t="shared" si="16"/>
        <v>FC</v>
      </c>
      <c r="D52" s="34"/>
      <c r="E52" s="5"/>
      <c r="F52" s="27">
        <f t="shared" si="7"/>
        <v>0</v>
      </c>
      <c r="G52" s="28">
        <f t="shared" si="17"/>
        <v>0.1</v>
      </c>
      <c r="H52" s="36">
        <f t="shared" si="9"/>
        <v>0</v>
      </c>
      <c r="I52" s="24"/>
      <c r="J52" s="5"/>
      <c r="K52" s="36">
        <f t="shared" si="10"/>
        <v>0</v>
      </c>
      <c r="L52" s="112">
        <f t="shared" si="18"/>
        <v>0</v>
      </c>
    </row>
    <row r="53" spans="1:12" customFormat="1" ht="12.5" x14ac:dyDescent="0.25">
      <c r="A53" s="8"/>
      <c r="B53" s="184"/>
      <c r="C53" s="8" t="str">
        <f t="shared" si="16"/>
        <v>FC</v>
      </c>
      <c r="D53" s="34"/>
      <c r="E53" s="5"/>
      <c r="F53" s="27">
        <f t="shared" si="7"/>
        <v>0</v>
      </c>
      <c r="G53" s="28">
        <f t="shared" si="17"/>
        <v>0.1</v>
      </c>
      <c r="H53" s="36">
        <f t="shared" si="9"/>
        <v>0</v>
      </c>
      <c r="I53" s="24"/>
      <c r="J53" s="5"/>
      <c r="K53" s="36">
        <f t="shared" si="10"/>
        <v>0</v>
      </c>
      <c r="L53" s="112">
        <f t="shared" si="18"/>
        <v>0</v>
      </c>
    </row>
    <row r="54" spans="1:12" customFormat="1" ht="12.5" x14ac:dyDescent="0.25">
      <c r="A54" s="8"/>
      <c r="B54" s="184"/>
      <c r="C54" s="8" t="str">
        <f t="shared" si="16"/>
        <v>FC</v>
      </c>
      <c r="D54" s="34"/>
      <c r="E54" s="5"/>
      <c r="F54" s="27">
        <f>D54*E54</f>
        <v>0</v>
      </c>
      <c r="G54" s="28">
        <f t="shared" si="17"/>
        <v>0.1</v>
      </c>
      <c r="H54" s="36">
        <f>IF(G54&lt;&gt;0,F54/G54,0)</f>
        <v>0</v>
      </c>
      <c r="I54" s="24"/>
      <c r="J54" s="5"/>
      <c r="K54" s="36">
        <f>I54*J54</f>
        <v>0</v>
      </c>
      <c r="L54" s="112">
        <f t="shared" si="18"/>
        <v>0</v>
      </c>
    </row>
    <row r="55" spans="1:12" customFormat="1" ht="12.5" x14ac:dyDescent="0.25">
      <c r="A55" s="8"/>
      <c r="B55" s="184"/>
      <c r="C55" s="8" t="str">
        <f t="shared" si="16"/>
        <v>FC</v>
      </c>
      <c r="D55" s="34"/>
      <c r="E55" s="5"/>
      <c r="F55" s="27">
        <f t="shared" ref="F55:F57" si="19">D55*E55</f>
        <v>0</v>
      </c>
      <c r="G55" s="28">
        <f t="shared" si="17"/>
        <v>0.1</v>
      </c>
      <c r="H55" s="36">
        <f t="shared" ref="H55:H57" si="20">IF(G55&lt;&gt;0,F55/G55,0)</f>
        <v>0</v>
      </c>
      <c r="I55" s="24"/>
      <c r="J55" s="5"/>
      <c r="K55" s="36">
        <f t="shared" ref="K55:K57" si="21">I55*J55</f>
        <v>0</v>
      </c>
      <c r="L55" s="112">
        <f t="shared" ref="L55:L57" si="22">IF(OR(J55&gt;0,H55&gt;0),H55+K55,0)</f>
        <v>0</v>
      </c>
    </row>
    <row r="56" spans="1:12" customFormat="1" ht="12.5" x14ac:dyDescent="0.25">
      <c r="A56" s="8"/>
      <c r="B56" s="184"/>
      <c r="C56" s="8" t="str">
        <f t="shared" si="16"/>
        <v>FC</v>
      </c>
      <c r="D56" s="34"/>
      <c r="E56" s="5"/>
      <c r="F56" s="27">
        <f t="shared" si="19"/>
        <v>0</v>
      </c>
      <c r="G56" s="28">
        <f t="shared" si="17"/>
        <v>0.1</v>
      </c>
      <c r="H56" s="36">
        <f t="shared" si="20"/>
        <v>0</v>
      </c>
      <c r="I56" s="24"/>
      <c r="J56" s="5"/>
      <c r="K56" s="36">
        <f t="shared" si="21"/>
        <v>0</v>
      </c>
      <c r="L56" s="112">
        <f t="shared" si="22"/>
        <v>0</v>
      </c>
    </row>
    <row r="57" spans="1:12" customFormat="1" ht="13" thickBot="1" x14ac:dyDescent="0.3">
      <c r="A57" s="8"/>
      <c r="B57" s="184"/>
      <c r="C57" s="8" t="str">
        <f t="shared" si="16"/>
        <v>FC</v>
      </c>
      <c r="D57" s="34"/>
      <c r="E57" s="5"/>
      <c r="F57" s="27">
        <f t="shared" si="19"/>
        <v>0</v>
      </c>
      <c r="G57" s="28">
        <f t="shared" si="17"/>
        <v>0.1</v>
      </c>
      <c r="H57" s="36">
        <f t="shared" si="20"/>
        <v>0</v>
      </c>
      <c r="I57" s="24"/>
      <c r="J57" s="5"/>
      <c r="K57" s="36">
        <f t="shared" si="21"/>
        <v>0</v>
      </c>
      <c r="L57" s="112">
        <f t="shared" si="22"/>
        <v>0</v>
      </c>
    </row>
    <row r="58" spans="1:12" customFormat="1" ht="13.5" thickBot="1" x14ac:dyDescent="0.35">
      <c r="A58" s="247"/>
      <c r="B58" s="124" t="str">
        <f>+"SUB-TOTAL:  "&amp;A49</f>
        <v>SUB-TOTAL:  G2.2.4</v>
      </c>
      <c r="C58" s="62"/>
      <c r="D58" s="63"/>
      <c r="E58" s="64">
        <f>SUM(E50:E57)</f>
        <v>0</v>
      </c>
      <c r="F58" s="64">
        <f>SUM(F50:F57)</f>
        <v>0</v>
      </c>
      <c r="G58" s="65">
        <f>$B$8</f>
        <v>0.1</v>
      </c>
      <c r="H58" s="64">
        <f>SUM(H50:H57)</f>
        <v>0</v>
      </c>
      <c r="I58" s="111"/>
      <c r="J58" s="64">
        <f>SUM(J50:J57)</f>
        <v>0</v>
      </c>
      <c r="K58" s="64">
        <f>SUM(K50:K57)</f>
        <v>0</v>
      </c>
      <c r="L58" s="64">
        <f>SUM(L50:L57)</f>
        <v>0</v>
      </c>
    </row>
    <row r="59" spans="1:12" customFormat="1" ht="13.5" thickBot="1" x14ac:dyDescent="0.35">
      <c r="A59" s="248"/>
      <c r="B59" s="208" t="s">
        <v>75</v>
      </c>
      <c r="C59" s="209"/>
      <c r="D59" s="210"/>
      <c r="E59" s="211"/>
      <c r="F59" s="211"/>
      <c r="G59" s="212"/>
      <c r="H59" s="211"/>
      <c r="I59" s="213"/>
      <c r="J59" s="211"/>
      <c r="K59" s="214"/>
      <c r="L59" s="106">
        <f>0.15*L58</f>
        <v>0</v>
      </c>
    </row>
    <row r="60" spans="1:12" ht="10.5" x14ac:dyDescent="0.25">
      <c r="D60" s="249"/>
      <c r="E60" s="250"/>
      <c r="F60" s="251"/>
      <c r="H60" s="21"/>
      <c r="I60" s="252"/>
      <c r="J60" s="250"/>
      <c r="K60" s="26"/>
      <c r="L60" s="26"/>
    </row>
    <row r="61" spans="1:12" ht="10.5" x14ac:dyDescent="0.25">
      <c r="D61" s="249"/>
      <c r="E61" s="250"/>
      <c r="F61" s="251"/>
      <c r="H61" s="21"/>
      <c r="I61" s="252"/>
      <c r="J61" s="250"/>
      <c r="K61" s="26"/>
      <c r="L61" s="26"/>
    </row>
    <row r="62" spans="1:12" ht="10.5" x14ac:dyDescent="0.25">
      <c r="D62" s="249"/>
      <c r="E62" s="250"/>
      <c r="F62" s="251"/>
      <c r="H62" s="21"/>
      <c r="I62" s="252"/>
      <c r="J62" s="250"/>
      <c r="K62" s="26"/>
      <c r="L62" s="26"/>
    </row>
    <row r="63" spans="1:12" ht="10.5" x14ac:dyDescent="0.25">
      <c r="D63" s="249"/>
      <c r="E63" s="250"/>
      <c r="F63" s="251"/>
      <c r="H63" s="21"/>
      <c r="I63" s="252"/>
      <c r="J63" s="250"/>
      <c r="K63" s="26"/>
      <c r="L63" s="26"/>
    </row>
    <row r="64" spans="1:12" ht="10.5" x14ac:dyDescent="0.25">
      <c r="D64" s="249"/>
      <c r="E64" s="250"/>
      <c r="F64" s="251"/>
      <c r="H64" s="21"/>
      <c r="I64" s="252"/>
      <c r="J64" s="250"/>
      <c r="K64" s="26"/>
      <c r="L64" s="26"/>
    </row>
    <row r="65" spans="4:12" ht="10.5" x14ac:dyDescent="0.25">
      <c r="D65" s="249"/>
      <c r="E65" s="250"/>
      <c r="F65" s="251"/>
      <c r="H65" s="21"/>
      <c r="I65" s="252"/>
      <c r="J65" s="250"/>
      <c r="K65" s="26"/>
      <c r="L65" s="26"/>
    </row>
    <row r="66" spans="4:12" ht="10.5" x14ac:dyDescent="0.25">
      <c r="D66" s="249"/>
      <c r="E66" s="250"/>
      <c r="F66" s="251"/>
      <c r="H66" s="21"/>
      <c r="I66" s="252"/>
      <c r="J66" s="250"/>
      <c r="K66" s="26"/>
      <c r="L66" s="26"/>
    </row>
    <row r="67" spans="4:12" ht="10.5" x14ac:dyDescent="0.25">
      <c r="D67" s="249"/>
      <c r="E67" s="250"/>
      <c r="F67" s="251"/>
      <c r="H67" s="21"/>
      <c r="I67" s="252"/>
      <c r="J67" s="250"/>
      <c r="K67" s="26"/>
      <c r="L67" s="26"/>
    </row>
    <row r="68" spans="4:12" ht="10.5" x14ac:dyDescent="0.25">
      <c r="D68" s="249"/>
      <c r="E68" s="250"/>
      <c r="F68" s="251"/>
      <c r="H68" s="21"/>
      <c r="I68" s="252"/>
      <c r="J68" s="250"/>
      <c r="K68" s="26"/>
      <c r="L68" s="26"/>
    </row>
    <row r="69" spans="4:12" ht="10.5" x14ac:dyDescent="0.25">
      <c r="D69" s="249"/>
      <c r="E69" s="250"/>
      <c r="F69" s="251"/>
      <c r="H69" s="21"/>
      <c r="I69" s="252"/>
      <c r="J69" s="250"/>
      <c r="K69" s="26"/>
      <c r="L69" s="26"/>
    </row>
    <row r="70" spans="4:12" ht="10.5" x14ac:dyDescent="0.25">
      <c r="D70" s="249"/>
      <c r="E70" s="250"/>
      <c r="F70" s="251"/>
      <c r="H70" s="21"/>
      <c r="I70" s="252"/>
      <c r="J70" s="250"/>
      <c r="K70" s="26"/>
      <c r="L70" s="26"/>
    </row>
    <row r="71" spans="4:12" ht="10.5" x14ac:dyDescent="0.25">
      <c r="D71" s="249"/>
      <c r="E71" s="250"/>
      <c r="F71" s="251"/>
      <c r="H71" s="21"/>
      <c r="I71" s="252"/>
      <c r="J71" s="250"/>
      <c r="K71" s="26"/>
      <c r="L71" s="26"/>
    </row>
    <row r="72" spans="4:12" ht="10.5" x14ac:dyDescent="0.25">
      <c r="D72" s="249"/>
      <c r="E72" s="250"/>
      <c r="F72" s="251"/>
      <c r="H72" s="21"/>
      <c r="I72" s="252"/>
      <c r="J72" s="250"/>
      <c r="K72" s="26"/>
      <c r="L72" s="26"/>
    </row>
    <row r="73" spans="4:12" ht="10.5" x14ac:dyDescent="0.25">
      <c r="D73" s="249"/>
      <c r="E73" s="250"/>
      <c r="F73" s="251"/>
      <c r="H73" s="21"/>
      <c r="I73" s="252"/>
      <c r="J73" s="250"/>
      <c r="K73" s="26"/>
      <c r="L73" s="26"/>
    </row>
    <row r="74" spans="4:12" ht="10.5" x14ac:dyDescent="0.25">
      <c r="D74" s="249"/>
      <c r="E74" s="250"/>
      <c r="F74" s="251"/>
      <c r="H74" s="21"/>
      <c r="I74" s="252"/>
      <c r="J74" s="250"/>
      <c r="K74" s="26"/>
      <c r="L74" s="26"/>
    </row>
    <row r="75" spans="4:12" ht="10.5" x14ac:dyDescent="0.25">
      <c r="D75" s="249"/>
      <c r="E75" s="250"/>
      <c r="F75" s="251"/>
      <c r="H75" s="21"/>
      <c r="I75" s="252"/>
      <c r="J75" s="250"/>
      <c r="K75" s="26"/>
      <c r="L75" s="26"/>
    </row>
    <row r="76" spans="4:12" ht="10.5" x14ac:dyDescent="0.25">
      <c r="D76" s="249"/>
      <c r="E76" s="250"/>
      <c r="F76" s="251"/>
      <c r="H76" s="21"/>
      <c r="I76" s="252"/>
      <c r="J76" s="250"/>
      <c r="K76" s="26"/>
      <c r="L76" s="26"/>
    </row>
    <row r="77" spans="4:12" ht="10.5" x14ac:dyDescent="0.25">
      <c r="D77" s="249"/>
      <c r="E77" s="250"/>
      <c r="F77" s="251"/>
      <c r="H77" s="21"/>
      <c r="I77" s="252"/>
      <c r="J77" s="250"/>
      <c r="K77" s="26"/>
      <c r="L77" s="26"/>
    </row>
    <row r="78" spans="4:12" ht="10.5" x14ac:dyDescent="0.25">
      <c r="D78" s="249"/>
      <c r="E78" s="250"/>
      <c r="F78" s="251"/>
      <c r="H78" s="21"/>
      <c r="I78" s="252"/>
      <c r="J78" s="250"/>
      <c r="K78" s="26"/>
      <c r="L78" s="26"/>
    </row>
    <row r="79" spans="4:12" ht="10.5" x14ac:dyDescent="0.25">
      <c r="D79" s="249"/>
      <c r="E79" s="250"/>
      <c r="F79" s="251"/>
      <c r="H79" s="21"/>
      <c r="I79" s="252"/>
      <c r="J79" s="250"/>
      <c r="K79" s="26"/>
      <c r="L79" s="26"/>
    </row>
    <row r="80" spans="4:12" ht="10.5" x14ac:dyDescent="0.25">
      <c r="D80" s="249"/>
      <c r="E80" s="250"/>
      <c r="F80" s="251"/>
      <c r="H80" s="21"/>
      <c r="I80" s="252"/>
      <c r="J80" s="250"/>
      <c r="K80" s="26"/>
      <c r="L80" s="26"/>
    </row>
    <row r="81" spans="4:12" ht="10.5" x14ac:dyDescent="0.25">
      <c r="D81" s="249"/>
      <c r="E81" s="250"/>
      <c r="F81" s="251"/>
      <c r="H81" s="21"/>
      <c r="I81" s="252"/>
      <c r="J81" s="250"/>
      <c r="K81" s="26"/>
      <c r="L81" s="26"/>
    </row>
    <row r="82" spans="4:12" ht="10.5" x14ac:dyDescent="0.25">
      <c r="D82" s="249"/>
      <c r="E82" s="250"/>
      <c r="F82" s="251"/>
      <c r="H82" s="21"/>
      <c r="I82" s="252"/>
      <c r="J82" s="250"/>
      <c r="K82" s="26"/>
      <c r="L82" s="26"/>
    </row>
    <row r="83" spans="4:12" ht="10.5" x14ac:dyDescent="0.25">
      <c r="D83" s="249"/>
      <c r="E83" s="250"/>
      <c r="F83" s="251"/>
      <c r="H83" s="21"/>
      <c r="I83" s="252"/>
      <c r="J83" s="250"/>
      <c r="K83" s="26"/>
      <c r="L83" s="26"/>
    </row>
    <row r="84" spans="4:12" ht="10.5" x14ac:dyDescent="0.25">
      <c r="D84" s="249"/>
      <c r="E84" s="250"/>
      <c r="F84" s="251"/>
      <c r="H84" s="21"/>
      <c r="I84" s="252"/>
      <c r="J84" s="250"/>
      <c r="K84" s="26"/>
      <c r="L84" s="26"/>
    </row>
    <row r="85" spans="4:12" ht="10.5" x14ac:dyDescent="0.25">
      <c r="D85" s="249"/>
      <c r="E85" s="250"/>
      <c r="F85" s="251"/>
      <c r="H85" s="21"/>
      <c r="I85" s="252"/>
      <c r="J85" s="250"/>
      <c r="K85" s="26"/>
      <c r="L85" s="26"/>
    </row>
    <row r="86" spans="4:12" ht="10.5" x14ac:dyDescent="0.25">
      <c r="D86" s="249"/>
      <c r="E86" s="250"/>
      <c r="F86" s="251"/>
      <c r="H86" s="21"/>
      <c r="I86" s="252"/>
      <c r="J86" s="250"/>
      <c r="K86" s="26"/>
      <c r="L86" s="26"/>
    </row>
    <row r="87" spans="4:12" ht="10.5" x14ac:dyDescent="0.25">
      <c r="D87" s="249"/>
      <c r="E87" s="250"/>
      <c r="F87" s="251"/>
      <c r="H87" s="21"/>
      <c r="I87" s="252"/>
      <c r="J87" s="250"/>
      <c r="K87" s="26"/>
      <c r="L87" s="26"/>
    </row>
    <row r="88" spans="4:12" ht="10.5" x14ac:dyDescent="0.25">
      <c r="D88" s="249"/>
      <c r="E88" s="250"/>
      <c r="F88" s="251"/>
      <c r="H88" s="21"/>
      <c r="I88" s="252"/>
      <c r="J88" s="250"/>
      <c r="K88" s="26"/>
      <c r="L88" s="26"/>
    </row>
    <row r="89" spans="4:12" ht="10.5" x14ac:dyDescent="0.25">
      <c r="D89" s="249"/>
      <c r="E89" s="250"/>
      <c r="F89" s="251"/>
      <c r="H89" s="21"/>
      <c r="I89" s="252"/>
      <c r="J89" s="250"/>
      <c r="K89" s="26"/>
      <c r="L89" s="26"/>
    </row>
    <row r="90" spans="4:12" ht="10.5" x14ac:dyDescent="0.25">
      <c r="D90" s="249"/>
      <c r="E90" s="250"/>
      <c r="F90" s="251"/>
      <c r="H90" s="21"/>
      <c r="I90" s="252"/>
      <c r="J90" s="250"/>
      <c r="K90" s="26"/>
      <c r="L90" s="26"/>
    </row>
    <row r="91" spans="4:12" ht="10.5" x14ac:dyDescent="0.25">
      <c r="D91" s="249"/>
      <c r="E91" s="250"/>
      <c r="F91" s="251"/>
      <c r="H91" s="21"/>
      <c r="I91" s="252"/>
      <c r="J91" s="250"/>
      <c r="K91" s="26"/>
      <c r="L91" s="26"/>
    </row>
    <row r="92" spans="4:12" ht="10.5" x14ac:dyDescent="0.25">
      <c r="D92" s="249"/>
      <c r="E92" s="250"/>
      <c r="F92" s="251"/>
      <c r="H92" s="21"/>
      <c r="I92" s="252"/>
      <c r="J92" s="250"/>
      <c r="K92" s="26"/>
      <c r="L92" s="26"/>
    </row>
    <row r="93" spans="4:12" ht="10.5" x14ac:dyDescent="0.25">
      <c r="D93" s="249"/>
      <c r="E93" s="250"/>
      <c r="F93" s="251"/>
      <c r="H93" s="21"/>
      <c r="I93" s="252"/>
      <c r="J93" s="250"/>
      <c r="K93" s="26"/>
      <c r="L93" s="26"/>
    </row>
    <row r="94" spans="4:12" ht="10.5" x14ac:dyDescent="0.25">
      <c r="D94" s="249"/>
      <c r="E94" s="250"/>
      <c r="F94" s="251"/>
      <c r="H94" s="21"/>
      <c r="I94" s="252"/>
      <c r="J94" s="250"/>
      <c r="K94" s="26"/>
      <c r="L94" s="26"/>
    </row>
    <row r="95" spans="4:12" ht="10.5" x14ac:dyDescent="0.25">
      <c r="D95" s="249"/>
      <c r="E95" s="250"/>
      <c r="F95" s="251"/>
      <c r="H95" s="21"/>
      <c r="I95" s="252"/>
      <c r="J95" s="250"/>
      <c r="K95" s="26"/>
      <c r="L95" s="26"/>
    </row>
    <row r="96" spans="4:12" ht="10.5" x14ac:dyDescent="0.25">
      <c r="D96" s="249"/>
      <c r="E96" s="250"/>
      <c r="F96" s="251"/>
      <c r="H96" s="21"/>
      <c r="I96" s="252"/>
      <c r="J96" s="250"/>
      <c r="K96" s="26"/>
      <c r="L96" s="26"/>
    </row>
    <row r="97" spans="4:12" ht="10.5" x14ac:dyDescent="0.25">
      <c r="D97" s="249"/>
      <c r="E97" s="250"/>
      <c r="F97" s="251"/>
      <c r="H97" s="21"/>
      <c r="I97" s="252"/>
      <c r="J97" s="250"/>
      <c r="K97" s="26"/>
      <c r="L97" s="26"/>
    </row>
    <row r="98" spans="4:12" ht="10.5" x14ac:dyDescent="0.25">
      <c r="D98" s="249"/>
      <c r="E98" s="250"/>
      <c r="F98" s="251"/>
      <c r="H98" s="21"/>
      <c r="I98" s="252"/>
      <c r="J98" s="250"/>
      <c r="K98" s="26"/>
      <c r="L98" s="26"/>
    </row>
    <row r="99" spans="4:12" ht="10.5" x14ac:dyDescent="0.25">
      <c r="D99" s="249"/>
      <c r="E99" s="250"/>
      <c r="F99" s="251"/>
      <c r="H99" s="21"/>
      <c r="I99" s="252"/>
      <c r="J99" s="250"/>
      <c r="K99" s="26"/>
      <c r="L99" s="26"/>
    </row>
    <row r="100" spans="4:12" ht="10.5" x14ac:dyDescent="0.25">
      <c r="D100" s="249"/>
      <c r="E100" s="250"/>
      <c r="F100" s="251"/>
      <c r="H100" s="21"/>
      <c r="I100" s="252"/>
      <c r="J100" s="250"/>
      <c r="K100" s="26"/>
      <c r="L100" s="26"/>
    </row>
    <row r="101" spans="4:12" ht="10.5" x14ac:dyDescent="0.25">
      <c r="D101" s="249"/>
      <c r="E101" s="250"/>
      <c r="F101" s="251"/>
      <c r="H101" s="21"/>
      <c r="I101" s="252"/>
      <c r="J101" s="250"/>
      <c r="K101" s="26"/>
      <c r="L101" s="26"/>
    </row>
    <row r="102" spans="4:12" x14ac:dyDescent="0.2">
      <c r="E102" s="253"/>
      <c r="F102" s="254"/>
    </row>
    <row r="103" spans="4:12" x14ac:dyDescent="0.2">
      <c r="E103" s="253"/>
      <c r="F103" s="254"/>
    </row>
    <row r="104" spans="4:12" x14ac:dyDescent="0.2">
      <c r="E104" s="253"/>
      <c r="F104" s="254"/>
    </row>
  </sheetData>
  <sheetProtection formatColumns="0" forma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504C-33F9-4507-BCD7-943B0CD457DD}">
  <sheetPr>
    <tabColor rgb="FF00B050"/>
  </sheetPr>
  <dimension ref="A1:L101"/>
  <sheetViews>
    <sheetView showGridLines="0" topLeftCell="A12" zoomScale="70" zoomScaleNormal="70" workbookViewId="0">
      <selection activeCell="B32" sqref="B32"/>
    </sheetView>
  </sheetViews>
  <sheetFormatPr defaultColWidth="9.33203125" defaultRowHeight="10" x14ac:dyDescent="0.2"/>
  <cols>
    <col min="1" max="1" width="20.44140625" style="2" customWidth="1"/>
    <col min="2" max="2" width="76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02" t="s">
        <v>111</v>
      </c>
      <c r="B1" s="302"/>
      <c r="C1"/>
      <c r="D1"/>
      <c r="E1"/>
      <c r="J1"/>
    </row>
    <row r="2" spans="1:12" customFormat="1" ht="13" x14ac:dyDescent="0.3">
      <c r="A2" s="361" t="s">
        <v>26</v>
      </c>
      <c r="B2" s="361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3" t="s">
        <v>27</v>
      </c>
      <c r="B3" s="107" t="str">
        <f>Instructions!D3</f>
        <v>Bidder Company Name</v>
      </c>
      <c r="C3" s="239"/>
      <c r="D3" s="239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3" t="s">
        <v>78</v>
      </c>
      <c r="B4" s="107" t="str">
        <f>Instructions!D4</f>
        <v>Develoment of ROAST system</v>
      </c>
      <c r="C4" s="239"/>
      <c r="D4" s="239"/>
      <c r="E4" s="3"/>
      <c r="F4" s="13"/>
      <c r="G4" s="13"/>
      <c r="H4" s="216"/>
      <c r="I4" s="216"/>
      <c r="J4" s="3"/>
      <c r="K4" s="3"/>
      <c r="L4" s="3"/>
    </row>
    <row r="5" spans="1:12" customFormat="1" ht="13" x14ac:dyDescent="0.3">
      <c r="A5" s="183" t="s">
        <v>29</v>
      </c>
      <c r="B5" s="107" t="s">
        <v>112</v>
      </c>
      <c r="C5" s="239"/>
      <c r="D5" s="239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3" t="s">
        <v>31</v>
      </c>
      <c r="B6" s="107" t="s">
        <v>113</v>
      </c>
      <c r="C6" s="239"/>
      <c r="D6" s="239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3" t="s">
        <v>79</v>
      </c>
      <c r="B7" s="240" t="str">
        <f>Instructions!D5</f>
        <v>FC</v>
      </c>
      <c r="C7" s="239"/>
      <c r="D7" s="239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3" t="s">
        <v>34</v>
      </c>
      <c r="B8" s="240">
        <f>Instructions!D6</f>
        <v>0.1</v>
      </c>
      <c r="C8" s="239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62" t="s">
        <v>35</v>
      </c>
      <c r="D10" s="363"/>
      <c r="E10" s="363"/>
      <c r="F10" s="363"/>
      <c r="G10" s="363"/>
      <c r="H10" s="364"/>
      <c r="I10" s="362" t="s">
        <v>36</v>
      </c>
      <c r="J10" s="363"/>
      <c r="K10" s="364"/>
      <c r="L10" s="50"/>
    </row>
    <row r="11" spans="1:12" customFormat="1" ht="13" thickBot="1" x14ac:dyDescent="0.3">
      <c r="A11" s="3"/>
      <c r="B11" s="3"/>
      <c r="C11" s="365"/>
      <c r="D11" s="366"/>
      <c r="E11" s="366"/>
      <c r="F11" s="366"/>
      <c r="G11" s="366"/>
      <c r="H11" s="367"/>
      <c r="I11" s="365"/>
      <c r="J11" s="366"/>
      <c r="K11" s="367"/>
      <c r="L11" s="51"/>
    </row>
    <row r="12" spans="1:12" customFormat="1" ht="14.5" customHeight="1" x14ac:dyDescent="0.2">
      <c r="A12" s="312" t="s">
        <v>37</v>
      </c>
      <c r="B12" s="309" t="s">
        <v>114</v>
      </c>
      <c r="C12" s="368" t="s">
        <v>33</v>
      </c>
      <c r="D12" s="52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101" t="s">
        <v>39</v>
      </c>
      <c r="J12" s="315" t="s">
        <v>44</v>
      </c>
      <c r="K12" s="309" t="s">
        <v>45</v>
      </c>
      <c r="L12" s="318" t="s">
        <v>46</v>
      </c>
    </row>
    <row r="13" spans="1:12" customFormat="1" ht="13" x14ac:dyDescent="0.2">
      <c r="A13" s="313"/>
      <c r="B13" s="310"/>
      <c r="C13" s="369"/>
      <c r="D13" s="53"/>
      <c r="E13" s="316"/>
      <c r="F13" s="316"/>
      <c r="G13" s="316"/>
      <c r="H13" s="310"/>
      <c r="I13" s="102"/>
      <c r="J13" s="316"/>
      <c r="K13" s="310"/>
      <c r="L13" s="319"/>
    </row>
    <row r="14" spans="1:12" customFormat="1" ht="13" x14ac:dyDescent="0.2">
      <c r="A14" s="314"/>
      <c r="B14" s="311"/>
      <c r="C14" s="370"/>
      <c r="D14" s="104"/>
      <c r="E14" s="317"/>
      <c r="F14" s="317"/>
      <c r="G14" s="317"/>
      <c r="H14" s="311"/>
      <c r="I14" s="103"/>
      <c r="J14" s="317"/>
      <c r="K14" s="311"/>
      <c r="L14" s="320"/>
    </row>
    <row r="15" spans="1:12" customFormat="1" ht="15.5" x14ac:dyDescent="0.35">
      <c r="A15" s="29" t="str">
        <f>B5</f>
        <v>G3.1</v>
      </c>
      <c r="B15" s="272" t="str">
        <f>B6</f>
        <v>System Design  and testing</v>
      </c>
      <c r="C15" s="32"/>
      <c r="D15" s="30"/>
      <c r="E15" s="30"/>
      <c r="F15" s="57"/>
      <c r="G15" s="57"/>
      <c r="H15" s="58"/>
      <c r="I15" s="32"/>
      <c r="J15" s="30"/>
      <c r="K15" s="58"/>
      <c r="L15" s="132"/>
    </row>
    <row r="16" spans="1:12" customFormat="1" ht="31" customHeight="1" x14ac:dyDescent="0.3">
      <c r="A16" s="16"/>
      <c r="B16" s="273" t="s">
        <v>115</v>
      </c>
      <c r="C16" s="138"/>
      <c r="D16" s="257"/>
      <c r="E16" s="14"/>
      <c r="F16" s="14"/>
      <c r="G16" s="15"/>
      <c r="H16" s="20"/>
      <c r="I16" s="23"/>
      <c r="J16" s="14"/>
      <c r="K16" s="20"/>
      <c r="L16" s="22"/>
    </row>
    <row r="17" spans="1:12" customFormat="1" ht="15.5" x14ac:dyDescent="0.35">
      <c r="A17" s="258"/>
      <c r="B17" s="274"/>
      <c r="C17" s="188"/>
      <c r="D17" s="194"/>
      <c r="E17" s="189"/>
      <c r="F17" s="189"/>
      <c r="G17" s="190"/>
      <c r="H17" s="191"/>
      <c r="I17" s="192"/>
      <c r="J17" s="189"/>
      <c r="K17" s="191"/>
      <c r="L17" s="193"/>
    </row>
    <row r="18" spans="1:12" customFormat="1" ht="15.5" x14ac:dyDescent="0.35">
      <c r="A18" s="144" t="s">
        <v>61</v>
      </c>
      <c r="B18" s="275" t="s">
        <v>116</v>
      </c>
      <c r="C18" s="138"/>
      <c r="D18" s="257"/>
      <c r="E18" s="14"/>
      <c r="F18" s="14"/>
      <c r="G18" s="15"/>
      <c r="H18" s="20"/>
      <c r="I18" s="23"/>
      <c r="J18" s="14"/>
      <c r="K18" s="20"/>
      <c r="L18" s="22"/>
    </row>
    <row r="19" spans="1:12" customFormat="1" ht="15.5" x14ac:dyDescent="0.35">
      <c r="A19" s="8"/>
      <c r="B19" s="276" t="s">
        <v>117</v>
      </c>
      <c r="C19" s="137" t="str">
        <f t="shared" ref="C19:C35" si="0">$B$7</f>
        <v>FC</v>
      </c>
      <c r="D19" s="34"/>
      <c r="E19" s="5"/>
      <c r="F19" s="27">
        <f t="shared" ref="F19" si="1">D19*E19</f>
        <v>0</v>
      </c>
      <c r="G19" s="28">
        <f t="shared" ref="G19:G35" si="2">$B$8</f>
        <v>0.1</v>
      </c>
      <c r="H19" s="36">
        <f t="shared" ref="H19" si="3">IF(G19&lt;&gt;0,F19/G19,0)</f>
        <v>0</v>
      </c>
      <c r="I19" s="34"/>
      <c r="J19" s="5"/>
      <c r="K19" s="36">
        <f t="shared" ref="K19" si="4">I19*J19</f>
        <v>0</v>
      </c>
      <c r="L19" s="112">
        <f t="shared" ref="L19" si="5">IF(OR(J19&gt;0,H19&gt;0),H19+K19,0)</f>
        <v>0</v>
      </c>
    </row>
    <row r="20" spans="1:12" customFormat="1" ht="15.5" x14ac:dyDescent="0.35">
      <c r="A20" s="8"/>
      <c r="B20" s="276" t="s">
        <v>118</v>
      </c>
      <c r="C20" s="137" t="str">
        <f t="shared" si="0"/>
        <v>FC</v>
      </c>
      <c r="D20" s="34"/>
      <c r="E20" s="5"/>
      <c r="F20" s="27">
        <f t="shared" ref="F20:F24" si="6">D20*E20</f>
        <v>0</v>
      </c>
      <c r="G20" s="28">
        <f t="shared" si="2"/>
        <v>0.1</v>
      </c>
      <c r="H20" s="36">
        <f t="shared" ref="H20:H24" si="7">IF(G20&lt;&gt;0,F20/G20,0)</f>
        <v>0</v>
      </c>
      <c r="I20" s="34"/>
      <c r="J20" s="5"/>
      <c r="K20" s="36">
        <f t="shared" ref="K20:K24" si="8">I20*J20</f>
        <v>0</v>
      </c>
      <c r="L20" s="112">
        <f t="shared" ref="L20:L24" si="9">IF(OR(J20&gt;0,H20&gt;0),H20+K20,0)</f>
        <v>0</v>
      </c>
    </row>
    <row r="21" spans="1:12" customFormat="1" ht="15.5" x14ac:dyDescent="0.35">
      <c r="A21" s="8"/>
      <c r="B21" s="276" t="s">
        <v>119</v>
      </c>
      <c r="C21" s="137" t="str">
        <f t="shared" si="0"/>
        <v>FC</v>
      </c>
      <c r="D21" s="34"/>
      <c r="E21" s="5"/>
      <c r="F21" s="27">
        <f t="shared" si="6"/>
        <v>0</v>
      </c>
      <c r="G21" s="28">
        <f t="shared" si="2"/>
        <v>0.1</v>
      </c>
      <c r="H21" s="36">
        <f t="shared" si="7"/>
        <v>0</v>
      </c>
      <c r="I21" s="34"/>
      <c r="J21" s="5"/>
      <c r="K21" s="36">
        <f t="shared" si="8"/>
        <v>0</v>
      </c>
      <c r="L21" s="112">
        <f t="shared" si="9"/>
        <v>0</v>
      </c>
    </row>
    <row r="22" spans="1:12" customFormat="1" ht="15.5" x14ac:dyDescent="0.35">
      <c r="A22" s="187"/>
      <c r="B22" s="276" t="s">
        <v>120</v>
      </c>
      <c r="C22" s="137" t="str">
        <f t="shared" si="0"/>
        <v>FC</v>
      </c>
      <c r="D22" s="34"/>
      <c r="E22" s="5"/>
      <c r="F22" s="27">
        <f t="shared" si="6"/>
        <v>0</v>
      </c>
      <c r="G22" s="28">
        <f t="shared" si="2"/>
        <v>0.1</v>
      </c>
      <c r="H22" s="36">
        <f t="shared" si="7"/>
        <v>0</v>
      </c>
      <c r="I22" s="34"/>
      <c r="J22" s="5"/>
      <c r="K22" s="36">
        <f t="shared" si="8"/>
        <v>0</v>
      </c>
      <c r="L22" s="112">
        <f t="shared" si="9"/>
        <v>0</v>
      </c>
    </row>
    <row r="23" spans="1:12" customFormat="1" ht="15.5" x14ac:dyDescent="0.35">
      <c r="A23" s="187"/>
      <c r="B23" s="276"/>
      <c r="C23" s="137"/>
      <c r="D23" s="34"/>
      <c r="E23" s="5"/>
      <c r="F23" s="27"/>
      <c r="G23" s="28"/>
      <c r="H23" s="36"/>
      <c r="I23" s="34"/>
      <c r="J23" s="5"/>
      <c r="K23" s="36"/>
      <c r="L23" s="112"/>
    </row>
    <row r="24" spans="1:12" customFormat="1" ht="16" thickBot="1" x14ac:dyDescent="0.4">
      <c r="A24" s="187"/>
      <c r="B24" s="276"/>
      <c r="C24" s="137" t="str">
        <f t="shared" si="0"/>
        <v>FC</v>
      </c>
      <c r="D24" s="34"/>
      <c r="E24" s="5"/>
      <c r="F24" s="27">
        <f t="shared" si="6"/>
        <v>0</v>
      </c>
      <c r="G24" s="28">
        <f t="shared" si="2"/>
        <v>0.1</v>
      </c>
      <c r="H24" s="36">
        <f t="shared" si="7"/>
        <v>0</v>
      </c>
      <c r="I24" s="34"/>
      <c r="J24" s="5"/>
      <c r="K24" s="36">
        <f t="shared" si="8"/>
        <v>0</v>
      </c>
      <c r="L24" s="112">
        <f t="shared" si="9"/>
        <v>0</v>
      </c>
    </row>
    <row r="25" spans="1:12" customFormat="1" ht="16" thickBot="1" x14ac:dyDescent="0.4">
      <c r="A25" s="259"/>
      <c r="B25" s="277" t="str">
        <f>+"SUB-TOTAL:  "&amp;A18</f>
        <v>SUB-TOTAL:  G3.1.1</v>
      </c>
      <c r="C25" s="139"/>
      <c r="D25" s="63"/>
      <c r="E25" s="64">
        <f>SUM(E19:E24)</f>
        <v>0</v>
      </c>
      <c r="F25" s="64">
        <f>SUM(F11:F24)</f>
        <v>0</v>
      </c>
      <c r="G25" s="65">
        <f>$B$8</f>
        <v>0.1</v>
      </c>
      <c r="H25" s="110">
        <f>SUM(H19:H24)</f>
        <v>0</v>
      </c>
      <c r="I25" s="111"/>
      <c r="J25" s="64">
        <f>SUM(J19:J24)</f>
        <v>0</v>
      </c>
      <c r="K25" s="110">
        <f>SUM(K19:K24)</f>
        <v>0</v>
      </c>
      <c r="L25" s="106">
        <f>SUM(L19:L24)</f>
        <v>0</v>
      </c>
    </row>
    <row r="26" spans="1:12" customFormat="1" ht="16" thickBot="1" x14ac:dyDescent="0.4">
      <c r="A26" s="248"/>
      <c r="B26" s="278" t="s">
        <v>75</v>
      </c>
      <c r="C26" s="209"/>
      <c r="D26" s="210"/>
      <c r="E26" s="211"/>
      <c r="F26" s="211"/>
      <c r="G26" s="212"/>
      <c r="H26" s="211"/>
      <c r="I26" s="213"/>
      <c r="J26" s="211"/>
      <c r="K26" s="214"/>
      <c r="L26" s="106">
        <f>0.15*L25</f>
        <v>0</v>
      </c>
    </row>
    <row r="27" spans="1:12" customFormat="1" ht="15.5" x14ac:dyDescent="0.35">
      <c r="A27" s="187"/>
      <c r="B27" s="276"/>
      <c r="C27" s="137"/>
      <c r="D27" s="34"/>
      <c r="E27" s="5"/>
      <c r="F27" s="27"/>
      <c r="G27" s="28"/>
      <c r="H27" s="36"/>
      <c r="I27" s="24"/>
      <c r="J27" s="5"/>
      <c r="K27" s="36"/>
      <c r="L27" s="112"/>
    </row>
    <row r="28" spans="1:12" customFormat="1" ht="15.5" x14ac:dyDescent="0.35">
      <c r="A28" s="144" t="s">
        <v>63</v>
      </c>
      <c r="B28" s="275" t="s">
        <v>121</v>
      </c>
      <c r="C28" s="261"/>
      <c r="D28" s="257"/>
      <c r="E28" s="14"/>
      <c r="F28" s="14"/>
      <c r="G28" s="15"/>
      <c r="H28" s="20"/>
      <c r="I28" s="23"/>
      <c r="J28" s="14"/>
      <c r="K28" s="20"/>
      <c r="L28" s="22"/>
    </row>
    <row r="29" spans="1:12" customFormat="1" ht="15.5" x14ac:dyDescent="0.35">
      <c r="A29" s="187"/>
      <c r="B29" s="279" t="s">
        <v>122</v>
      </c>
      <c r="C29" s="137"/>
      <c r="D29" s="34"/>
      <c r="E29" s="5"/>
      <c r="F29" s="27"/>
      <c r="G29" s="28"/>
      <c r="H29" s="36"/>
      <c r="I29" s="24"/>
      <c r="J29" s="5"/>
      <c r="K29" s="36"/>
      <c r="L29" s="112"/>
    </row>
    <row r="30" spans="1:12" customFormat="1" ht="15.5" x14ac:dyDescent="0.35">
      <c r="A30" s="187"/>
      <c r="B30" s="279" t="s">
        <v>123</v>
      </c>
      <c r="C30" s="137" t="str">
        <f t="shared" si="0"/>
        <v>FC</v>
      </c>
      <c r="D30" s="34"/>
      <c r="E30" s="5"/>
      <c r="F30" s="27">
        <f t="shared" ref="F30" si="10">D30*E30</f>
        <v>0</v>
      </c>
      <c r="G30" s="28">
        <f t="shared" si="2"/>
        <v>0.1</v>
      </c>
      <c r="H30" s="36">
        <f t="shared" ref="H30" si="11">IF(G30&lt;&gt;0,F30/G30,0)</f>
        <v>0</v>
      </c>
      <c r="I30" s="34"/>
      <c r="J30" s="5"/>
      <c r="K30" s="36">
        <f t="shared" ref="K30" si="12">I30*J30</f>
        <v>0</v>
      </c>
      <c r="L30" s="112">
        <f t="shared" ref="L30" si="13">IF(OR(J30&gt;0,H30&gt;0),H30+K30,0)</f>
        <v>0</v>
      </c>
    </row>
    <row r="31" spans="1:12" customFormat="1" ht="15.5" x14ac:dyDescent="0.35">
      <c r="A31" s="187"/>
      <c r="B31" s="279" t="s">
        <v>124</v>
      </c>
      <c r="C31" s="137" t="str">
        <f t="shared" si="0"/>
        <v>FC</v>
      </c>
      <c r="D31" s="34"/>
      <c r="E31" s="5"/>
      <c r="F31" s="27">
        <f t="shared" ref="F31:F33" si="14">D31*E31</f>
        <v>0</v>
      </c>
      <c r="G31" s="28">
        <f t="shared" si="2"/>
        <v>0.1</v>
      </c>
      <c r="H31" s="36">
        <f t="shared" ref="H31:H33" si="15">IF(G31&lt;&gt;0,F31/G31,0)</f>
        <v>0</v>
      </c>
      <c r="I31" s="34"/>
      <c r="J31" s="5"/>
      <c r="K31" s="36">
        <f t="shared" ref="K31:K33" si="16">I31*J31</f>
        <v>0</v>
      </c>
      <c r="L31" s="112">
        <f t="shared" ref="L31:L33" si="17">IF(OR(J31&gt;0,H31&gt;0),H31+K31,0)</f>
        <v>0</v>
      </c>
    </row>
    <row r="32" spans="1:12" customFormat="1" ht="15.5" x14ac:dyDescent="0.35">
      <c r="A32" s="187"/>
      <c r="B32" s="279" t="s">
        <v>125</v>
      </c>
      <c r="C32" s="137" t="str">
        <f t="shared" si="0"/>
        <v>FC</v>
      </c>
      <c r="D32" s="34"/>
      <c r="E32" s="5"/>
      <c r="F32" s="27">
        <f t="shared" si="14"/>
        <v>0</v>
      </c>
      <c r="G32" s="28">
        <f t="shared" si="2"/>
        <v>0.1</v>
      </c>
      <c r="H32" s="36">
        <f t="shared" si="15"/>
        <v>0</v>
      </c>
      <c r="I32" s="34"/>
      <c r="J32" s="5"/>
      <c r="K32" s="36">
        <f t="shared" si="16"/>
        <v>0</v>
      </c>
      <c r="L32" s="112">
        <f t="shared" si="17"/>
        <v>0</v>
      </c>
    </row>
    <row r="33" spans="1:12" customFormat="1" ht="15.5" x14ac:dyDescent="0.35">
      <c r="A33" s="187"/>
      <c r="B33" s="279" t="s">
        <v>126</v>
      </c>
      <c r="C33" s="137" t="str">
        <f t="shared" si="0"/>
        <v>FC</v>
      </c>
      <c r="D33" s="34"/>
      <c r="E33" s="5"/>
      <c r="F33" s="27">
        <f t="shared" si="14"/>
        <v>0</v>
      </c>
      <c r="G33" s="28">
        <f t="shared" si="2"/>
        <v>0.1</v>
      </c>
      <c r="H33" s="36">
        <f t="shared" si="15"/>
        <v>0</v>
      </c>
      <c r="I33" s="34"/>
      <c r="J33" s="5"/>
      <c r="K33" s="36">
        <f t="shared" si="16"/>
        <v>0</v>
      </c>
      <c r="L33" s="112">
        <f t="shared" si="17"/>
        <v>0</v>
      </c>
    </row>
    <row r="34" spans="1:12" customFormat="1" ht="12.5" x14ac:dyDescent="0.25">
      <c r="A34" s="187"/>
      <c r="B34" s="31"/>
      <c r="C34" s="137" t="str">
        <f t="shared" si="0"/>
        <v>FC</v>
      </c>
      <c r="D34" s="34"/>
      <c r="E34" s="5"/>
      <c r="F34" s="27">
        <f t="shared" ref="F34" si="18">D34*E34</f>
        <v>0</v>
      </c>
      <c r="G34" s="28">
        <f t="shared" si="2"/>
        <v>0.1</v>
      </c>
      <c r="H34" s="36">
        <f t="shared" ref="H34" si="19">IF(G34&lt;&gt;0,F34/G34,0)</f>
        <v>0</v>
      </c>
      <c r="I34" s="34"/>
      <c r="J34" s="5"/>
      <c r="K34" s="36">
        <f t="shared" ref="K34" si="20">I34*J34</f>
        <v>0</v>
      </c>
      <c r="L34" s="112">
        <f t="shared" ref="L34" si="21">IF(OR(J34&gt;0,H34&gt;0),H34+K34,0)</f>
        <v>0</v>
      </c>
    </row>
    <row r="35" spans="1:12" customFormat="1" ht="12.5" x14ac:dyDescent="0.25">
      <c r="A35" s="187"/>
      <c r="B35" s="31"/>
      <c r="C35" s="137" t="str">
        <f t="shared" si="0"/>
        <v>FC</v>
      </c>
      <c r="D35" s="34"/>
      <c r="E35" s="5"/>
      <c r="F35" s="27">
        <f t="shared" ref="F35" si="22">D35*E35</f>
        <v>0</v>
      </c>
      <c r="G35" s="28">
        <f t="shared" si="2"/>
        <v>0.1</v>
      </c>
      <c r="H35" s="36">
        <f t="shared" ref="H35" si="23">IF(G35&lt;&gt;0,F35/G35,0)</f>
        <v>0</v>
      </c>
      <c r="I35" s="24"/>
      <c r="J35" s="5"/>
      <c r="K35" s="36">
        <f t="shared" ref="K35" si="24">I35*J35</f>
        <v>0</v>
      </c>
      <c r="L35" s="112">
        <f t="shared" ref="L35" si="25">IF(OR(J35&gt;0,H35&gt;0),H35+K35,0)</f>
        <v>0</v>
      </c>
    </row>
    <row r="36" spans="1:12" customFormat="1" ht="12.5" x14ac:dyDescent="0.25">
      <c r="A36" s="187"/>
      <c r="B36" s="31"/>
      <c r="C36" s="137"/>
      <c r="D36" s="34"/>
      <c r="E36" s="5"/>
      <c r="F36" s="27"/>
      <c r="G36" s="28"/>
      <c r="H36" s="36"/>
      <c r="I36" s="24"/>
      <c r="J36" s="5"/>
      <c r="K36" s="36"/>
      <c r="L36" s="112"/>
    </row>
    <row r="37" spans="1:12" customFormat="1" ht="13" thickBot="1" x14ac:dyDescent="0.3">
      <c r="A37" s="187"/>
      <c r="B37" s="31"/>
      <c r="C37" s="137"/>
      <c r="D37" s="34"/>
      <c r="E37" s="5"/>
      <c r="F37" s="27"/>
      <c r="G37" s="28"/>
      <c r="H37" s="36"/>
      <c r="I37" s="24"/>
      <c r="J37" s="5"/>
      <c r="K37" s="36"/>
      <c r="L37" s="112"/>
    </row>
    <row r="38" spans="1:12" customFormat="1" ht="13.5" thickBot="1" x14ac:dyDescent="0.35">
      <c r="A38" s="259"/>
      <c r="B38" s="142" t="str">
        <f>+"SUB-TOTAL:  "&amp;A28</f>
        <v>SUB-TOTAL:  G3.1.2</v>
      </c>
      <c r="C38" s="139"/>
      <c r="D38" s="63"/>
      <c r="E38" s="64">
        <f>SUM(E29:E37)</f>
        <v>0</v>
      </c>
      <c r="F38" s="64">
        <f>SUM(F29:F37)</f>
        <v>0</v>
      </c>
      <c r="G38" s="65">
        <f>$B$8</f>
        <v>0.1</v>
      </c>
      <c r="H38" s="110">
        <f>SUM(H29:H37)</f>
        <v>0</v>
      </c>
      <c r="I38" s="111"/>
      <c r="J38" s="64">
        <f>SUM(J29:J37)</f>
        <v>0</v>
      </c>
      <c r="K38" s="110">
        <f>SUM(K29:K37)</f>
        <v>0</v>
      </c>
      <c r="L38" s="106">
        <f>SUM(L29:L37)</f>
        <v>0</v>
      </c>
    </row>
    <row r="39" spans="1:12" customFormat="1" ht="13.5" thickBot="1" x14ac:dyDescent="0.35">
      <c r="A39" s="248"/>
      <c r="B39" s="208" t="s">
        <v>75</v>
      </c>
      <c r="C39" s="209"/>
      <c r="D39" s="210"/>
      <c r="E39" s="211"/>
      <c r="F39" s="211"/>
      <c r="G39" s="212"/>
      <c r="H39" s="211"/>
      <c r="I39" s="213"/>
      <c r="J39" s="211"/>
      <c r="K39" s="214"/>
      <c r="L39" s="106">
        <f>0.15*L38</f>
        <v>0</v>
      </c>
    </row>
    <row r="40" spans="1:12" ht="10.5" x14ac:dyDescent="0.25">
      <c r="D40" s="249"/>
      <c r="E40" s="250"/>
      <c r="F40" s="251"/>
      <c r="H40" s="21"/>
      <c r="I40" s="252"/>
      <c r="J40" s="250"/>
      <c r="K40" s="26"/>
      <c r="L40" s="26"/>
    </row>
    <row r="41" spans="1:12" ht="10.5" x14ac:dyDescent="0.25">
      <c r="D41" s="249"/>
      <c r="E41" s="250"/>
      <c r="F41" s="251"/>
      <c r="H41" s="21"/>
      <c r="I41" s="252"/>
      <c r="J41" s="250"/>
      <c r="K41" s="26"/>
      <c r="L41" s="26"/>
    </row>
    <row r="42" spans="1:12" ht="10.5" x14ac:dyDescent="0.25">
      <c r="D42" s="249"/>
      <c r="E42" s="250"/>
      <c r="F42" s="251"/>
      <c r="H42" s="21"/>
      <c r="I42" s="252"/>
      <c r="J42" s="250"/>
      <c r="K42" s="26"/>
      <c r="L42" s="26"/>
    </row>
    <row r="43" spans="1:12" ht="10.5" x14ac:dyDescent="0.25">
      <c r="D43" s="249"/>
      <c r="E43" s="250"/>
      <c r="F43" s="251"/>
      <c r="H43" s="21"/>
      <c r="I43" s="252"/>
      <c r="J43" s="250"/>
      <c r="K43" s="26"/>
      <c r="L43" s="26"/>
    </row>
    <row r="44" spans="1:12" ht="10.5" x14ac:dyDescent="0.25">
      <c r="D44" s="249"/>
      <c r="E44" s="250"/>
      <c r="F44" s="251"/>
      <c r="H44" s="21"/>
      <c r="I44" s="252"/>
      <c r="J44" s="250"/>
      <c r="K44" s="26"/>
      <c r="L44" s="26"/>
    </row>
    <row r="45" spans="1:12" ht="10.5" x14ac:dyDescent="0.25">
      <c r="D45" s="249"/>
      <c r="E45" s="250"/>
      <c r="F45" s="251"/>
      <c r="H45" s="21"/>
      <c r="I45" s="252"/>
      <c r="J45" s="250"/>
      <c r="K45" s="26"/>
      <c r="L45" s="26"/>
    </row>
    <row r="46" spans="1:12" ht="10.5" x14ac:dyDescent="0.25">
      <c r="D46" s="249"/>
      <c r="E46" s="250"/>
      <c r="F46" s="251"/>
      <c r="H46" s="21"/>
      <c r="I46" s="252"/>
      <c r="J46" s="250"/>
      <c r="K46" s="26"/>
      <c r="L46" s="26"/>
    </row>
    <row r="47" spans="1:12" ht="10.5" x14ac:dyDescent="0.25">
      <c r="D47" s="249"/>
      <c r="E47" s="250"/>
      <c r="F47" s="251"/>
      <c r="H47" s="21"/>
      <c r="I47" s="252"/>
      <c r="J47" s="250"/>
      <c r="K47" s="26"/>
      <c r="L47" s="26"/>
    </row>
    <row r="48" spans="1:12" ht="10.5" x14ac:dyDescent="0.25">
      <c r="D48" s="249"/>
      <c r="E48" s="250"/>
      <c r="F48" s="251"/>
      <c r="H48" s="21"/>
      <c r="I48" s="252"/>
      <c r="J48" s="250"/>
      <c r="K48" s="26"/>
      <c r="L48" s="26"/>
    </row>
    <row r="49" spans="4:12" ht="10.5" x14ac:dyDescent="0.25">
      <c r="D49" s="249"/>
      <c r="E49" s="250"/>
      <c r="F49" s="251"/>
      <c r="H49" s="21"/>
      <c r="I49" s="252"/>
      <c r="J49" s="250"/>
      <c r="K49" s="26"/>
      <c r="L49" s="26"/>
    </row>
    <row r="50" spans="4:12" ht="10.5" x14ac:dyDescent="0.25">
      <c r="D50" s="249"/>
      <c r="E50" s="250"/>
      <c r="F50" s="251"/>
      <c r="H50" s="21"/>
      <c r="I50" s="252"/>
      <c r="J50" s="250"/>
      <c r="K50" s="26"/>
      <c r="L50" s="26"/>
    </row>
    <row r="51" spans="4:12" ht="10.5" x14ac:dyDescent="0.25">
      <c r="D51" s="249"/>
      <c r="E51" s="250"/>
      <c r="F51" s="251"/>
      <c r="H51" s="21"/>
      <c r="I51" s="252"/>
      <c r="J51" s="250"/>
      <c r="K51" s="26"/>
      <c r="L51" s="26"/>
    </row>
    <row r="52" spans="4:12" ht="10.5" x14ac:dyDescent="0.25">
      <c r="D52" s="249"/>
      <c r="E52" s="250"/>
      <c r="F52" s="251"/>
      <c r="H52" s="21"/>
      <c r="I52" s="252"/>
      <c r="J52" s="250"/>
      <c r="K52" s="26"/>
      <c r="L52" s="26"/>
    </row>
    <row r="53" spans="4:12" ht="10.5" x14ac:dyDescent="0.25">
      <c r="D53" s="249"/>
      <c r="E53" s="250"/>
      <c r="F53" s="251"/>
      <c r="H53" s="21"/>
      <c r="I53" s="252"/>
      <c r="J53" s="250"/>
      <c r="K53" s="26"/>
      <c r="L53" s="26"/>
    </row>
    <row r="54" spans="4:12" ht="10.5" x14ac:dyDescent="0.25">
      <c r="D54" s="249"/>
      <c r="E54" s="250"/>
      <c r="F54" s="251"/>
      <c r="H54" s="21"/>
      <c r="I54" s="252"/>
      <c r="J54" s="250"/>
      <c r="K54" s="26"/>
      <c r="L54" s="26"/>
    </row>
    <row r="55" spans="4:12" ht="10.5" x14ac:dyDescent="0.25">
      <c r="D55" s="249"/>
      <c r="E55" s="250"/>
      <c r="F55" s="251"/>
      <c r="H55" s="21"/>
      <c r="I55" s="252"/>
      <c r="J55" s="250"/>
      <c r="K55" s="26"/>
      <c r="L55" s="26"/>
    </row>
    <row r="56" spans="4:12" ht="10.5" x14ac:dyDescent="0.25">
      <c r="D56" s="249"/>
      <c r="E56" s="250"/>
      <c r="F56" s="251"/>
      <c r="H56" s="21"/>
      <c r="I56" s="252"/>
      <c r="J56" s="250"/>
      <c r="K56" s="26"/>
      <c r="L56" s="26"/>
    </row>
    <row r="57" spans="4:12" ht="10.5" x14ac:dyDescent="0.25">
      <c r="D57" s="249"/>
      <c r="E57" s="250"/>
      <c r="F57" s="251"/>
      <c r="H57" s="21"/>
      <c r="I57" s="252"/>
      <c r="J57" s="250"/>
      <c r="K57" s="26"/>
      <c r="L57" s="26"/>
    </row>
    <row r="58" spans="4:12" ht="10.5" x14ac:dyDescent="0.25">
      <c r="D58" s="249"/>
      <c r="E58" s="250"/>
      <c r="F58" s="251"/>
      <c r="H58" s="21"/>
      <c r="I58" s="252"/>
      <c r="J58" s="250"/>
      <c r="K58" s="26"/>
      <c r="L58" s="26"/>
    </row>
    <row r="59" spans="4:12" ht="10.5" x14ac:dyDescent="0.25">
      <c r="D59" s="249"/>
      <c r="E59" s="250"/>
      <c r="F59" s="251"/>
      <c r="H59" s="21"/>
      <c r="I59" s="252"/>
      <c r="J59" s="250"/>
      <c r="K59" s="26"/>
      <c r="L59" s="26"/>
    </row>
    <row r="60" spans="4:12" ht="10.5" x14ac:dyDescent="0.25">
      <c r="D60" s="249"/>
      <c r="E60" s="250"/>
      <c r="F60" s="251"/>
      <c r="H60" s="21"/>
      <c r="I60" s="252"/>
      <c r="J60" s="250"/>
      <c r="K60" s="26"/>
      <c r="L60" s="26"/>
    </row>
    <row r="61" spans="4:12" ht="10.5" x14ac:dyDescent="0.25">
      <c r="D61" s="249"/>
      <c r="E61" s="250"/>
      <c r="F61" s="251"/>
      <c r="H61" s="21"/>
      <c r="I61" s="252"/>
      <c r="J61" s="250"/>
      <c r="K61" s="26"/>
      <c r="L61" s="26"/>
    </row>
    <row r="62" spans="4:12" ht="10.5" x14ac:dyDescent="0.25">
      <c r="D62" s="249"/>
      <c r="E62" s="250"/>
      <c r="F62" s="251"/>
      <c r="H62" s="21"/>
      <c r="I62" s="252"/>
      <c r="J62" s="250"/>
      <c r="K62" s="26"/>
      <c r="L62" s="26"/>
    </row>
    <row r="63" spans="4:12" ht="10.5" x14ac:dyDescent="0.25">
      <c r="D63" s="249"/>
      <c r="E63" s="250"/>
      <c r="F63" s="251"/>
      <c r="H63" s="21"/>
      <c r="I63" s="252"/>
      <c r="J63" s="250"/>
      <c r="K63" s="26"/>
      <c r="L63" s="26"/>
    </row>
    <row r="64" spans="4:12" ht="10.5" x14ac:dyDescent="0.25">
      <c r="D64" s="249"/>
      <c r="E64" s="250"/>
      <c r="F64" s="251"/>
      <c r="H64" s="21"/>
      <c r="I64" s="252"/>
      <c r="J64" s="250"/>
      <c r="K64" s="26"/>
      <c r="L64" s="26"/>
    </row>
    <row r="65" spans="4:12" ht="10.5" x14ac:dyDescent="0.25">
      <c r="D65" s="249"/>
      <c r="E65" s="250"/>
      <c r="F65" s="251"/>
      <c r="H65" s="21"/>
      <c r="I65" s="252"/>
      <c r="J65" s="250"/>
      <c r="K65" s="26"/>
      <c r="L65" s="26"/>
    </row>
    <row r="66" spans="4:12" ht="10.5" x14ac:dyDescent="0.25">
      <c r="D66" s="249"/>
      <c r="E66" s="250"/>
      <c r="F66" s="251"/>
      <c r="H66" s="21"/>
      <c r="I66" s="252"/>
      <c r="J66" s="250"/>
      <c r="K66" s="26"/>
      <c r="L66" s="26"/>
    </row>
    <row r="67" spans="4:12" ht="10.5" x14ac:dyDescent="0.25">
      <c r="D67" s="249"/>
      <c r="E67" s="250"/>
      <c r="F67" s="251"/>
      <c r="H67" s="21"/>
      <c r="I67" s="252"/>
      <c r="J67" s="250"/>
      <c r="K67" s="26"/>
      <c r="L67" s="26"/>
    </row>
    <row r="68" spans="4:12" ht="10.5" x14ac:dyDescent="0.25">
      <c r="D68" s="249"/>
      <c r="E68" s="250"/>
      <c r="F68" s="251"/>
      <c r="H68" s="21"/>
      <c r="I68" s="252"/>
      <c r="J68" s="250"/>
      <c r="K68" s="26"/>
      <c r="L68" s="26"/>
    </row>
    <row r="69" spans="4:12" ht="10.5" x14ac:dyDescent="0.25">
      <c r="D69" s="249"/>
      <c r="E69" s="250"/>
      <c r="F69" s="251"/>
      <c r="H69" s="21"/>
      <c r="I69" s="252"/>
      <c r="J69" s="250"/>
      <c r="K69" s="26"/>
      <c r="L69" s="26"/>
    </row>
    <row r="70" spans="4:12" ht="10.5" x14ac:dyDescent="0.25">
      <c r="D70" s="249"/>
      <c r="E70" s="250"/>
      <c r="F70" s="251"/>
      <c r="H70" s="21"/>
      <c r="I70" s="252"/>
      <c r="J70" s="250"/>
      <c r="K70" s="26"/>
      <c r="L70" s="26"/>
    </row>
    <row r="71" spans="4:12" ht="10.5" x14ac:dyDescent="0.25">
      <c r="D71" s="249"/>
      <c r="E71" s="250"/>
      <c r="F71" s="251"/>
      <c r="H71" s="21"/>
      <c r="I71" s="252"/>
      <c r="J71" s="250"/>
      <c r="K71" s="26"/>
      <c r="L71" s="26"/>
    </row>
    <row r="72" spans="4:12" ht="10.5" x14ac:dyDescent="0.25">
      <c r="D72" s="249"/>
      <c r="E72" s="250"/>
      <c r="F72" s="251"/>
      <c r="H72" s="21"/>
      <c r="I72" s="252"/>
      <c r="J72" s="250"/>
      <c r="K72" s="26"/>
      <c r="L72" s="26"/>
    </row>
    <row r="73" spans="4:12" ht="10.5" x14ac:dyDescent="0.25">
      <c r="D73" s="249"/>
      <c r="E73" s="250"/>
      <c r="F73" s="251"/>
      <c r="H73" s="21"/>
      <c r="I73" s="252"/>
      <c r="J73" s="250"/>
      <c r="K73" s="26"/>
      <c r="L73" s="26"/>
    </row>
    <row r="74" spans="4:12" ht="10.5" x14ac:dyDescent="0.25">
      <c r="D74" s="249"/>
      <c r="E74" s="250"/>
      <c r="F74" s="251"/>
      <c r="H74" s="21"/>
      <c r="I74" s="252"/>
      <c r="J74" s="250"/>
      <c r="K74" s="26"/>
      <c r="L74" s="26"/>
    </row>
    <row r="75" spans="4:12" ht="10.5" x14ac:dyDescent="0.25">
      <c r="D75" s="249"/>
      <c r="E75" s="250"/>
      <c r="F75" s="251"/>
      <c r="H75" s="21"/>
      <c r="I75" s="252"/>
      <c r="J75" s="250"/>
      <c r="K75" s="26"/>
      <c r="L75" s="26"/>
    </row>
    <row r="76" spans="4:12" ht="10.5" x14ac:dyDescent="0.25">
      <c r="D76" s="249"/>
      <c r="E76" s="250"/>
      <c r="F76" s="251"/>
      <c r="H76" s="21"/>
      <c r="I76" s="252"/>
      <c r="J76" s="250"/>
      <c r="K76" s="26"/>
      <c r="L76" s="26"/>
    </row>
    <row r="77" spans="4:12" ht="10.5" x14ac:dyDescent="0.25">
      <c r="D77" s="249"/>
      <c r="E77" s="250"/>
      <c r="F77" s="251"/>
      <c r="H77" s="21"/>
      <c r="I77" s="252"/>
      <c r="J77" s="250"/>
      <c r="K77" s="26"/>
      <c r="L77" s="26"/>
    </row>
    <row r="78" spans="4:12" ht="10.5" x14ac:dyDescent="0.25">
      <c r="D78" s="249"/>
      <c r="E78" s="250"/>
      <c r="F78" s="251"/>
      <c r="H78" s="21"/>
      <c r="I78" s="252"/>
      <c r="J78" s="250"/>
      <c r="K78" s="26"/>
      <c r="L78" s="26"/>
    </row>
    <row r="79" spans="4:12" ht="10.5" x14ac:dyDescent="0.25">
      <c r="D79" s="249"/>
      <c r="E79" s="250"/>
      <c r="F79" s="251"/>
      <c r="H79" s="21"/>
      <c r="I79" s="252"/>
      <c r="J79" s="250"/>
      <c r="K79" s="26"/>
      <c r="L79" s="26"/>
    </row>
    <row r="80" spans="4:12" ht="10.5" x14ac:dyDescent="0.25">
      <c r="D80" s="249"/>
      <c r="E80" s="250"/>
      <c r="F80" s="251"/>
      <c r="H80" s="21"/>
      <c r="I80" s="252"/>
      <c r="J80" s="250"/>
      <c r="K80" s="26"/>
      <c r="L80" s="26"/>
    </row>
    <row r="81" spans="4:12" ht="10.5" x14ac:dyDescent="0.25">
      <c r="D81" s="249"/>
      <c r="E81" s="250"/>
      <c r="F81" s="251"/>
      <c r="H81" s="21"/>
      <c r="I81" s="252"/>
      <c r="J81" s="250"/>
      <c r="K81" s="26"/>
      <c r="L81" s="26"/>
    </row>
    <row r="82" spans="4:12" ht="10.5" x14ac:dyDescent="0.25">
      <c r="D82" s="249"/>
      <c r="E82" s="250"/>
      <c r="F82" s="251"/>
      <c r="H82" s="21"/>
      <c r="I82" s="252"/>
      <c r="J82" s="250"/>
      <c r="K82" s="26"/>
      <c r="L82" s="26"/>
    </row>
    <row r="83" spans="4:12" ht="10.5" x14ac:dyDescent="0.25">
      <c r="D83" s="249"/>
      <c r="E83" s="250"/>
      <c r="F83" s="251"/>
      <c r="H83" s="21"/>
      <c r="I83" s="252"/>
      <c r="J83" s="250"/>
      <c r="K83" s="26"/>
      <c r="L83" s="26"/>
    </row>
    <row r="84" spans="4:12" ht="10.5" x14ac:dyDescent="0.25">
      <c r="D84" s="249"/>
      <c r="E84" s="250"/>
      <c r="F84" s="251"/>
      <c r="H84" s="21"/>
      <c r="I84" s="252"/>
      <c r="J84" s="250"/>
      <c r="K84" s="26"/>
      <c r="L84" s="26"/>
    </row>
    <row r="85" spans="4:12" ht="10.5" x14ac:dyDescent="0.25">
      <c r="D85" s="249"/>
      <c r="E85" s="250"/>
      <c r="F85" s="251"/>
      <c r="H85" s="21"/>
      <c r="I85" s="252"/>
      <c r="J85" s="250"/>
      <c r="K85" s="26"/>
      <c r="L85" s="26"/>
    </row>
    <row r="86" spans="4:12" ht="10.5" x14ac:dyDescent="0.25">
      <c r="D86" s="249"/>
      <c r="E86" s="250"/>
      <c r="F86" s="251"/>
      <c r="H86" s="21"/>
      <c r="I86" s="252"/>
      <c r="J86" s="250"/>
      <c r="K86" s="26"/>
      <c r="L86" s="26"/>
    </row>
    <row r="87" spans="4:12" ht="10.5" x14ac:dyDescent="0.25">
      <c r="D87" s="249"/>
      <c r="E87" s="250"/>
      <c r="F87" s="251"/>
      <c r="H87" s="21"/>
      <c r="I87" s="252"/>
      <c r="J87" s="250"/>
      <c r="K87" s="26"/>
      <c r="L87" s="26"/>
    </row>
    <row r="88" spans="4:12" ht="10.5" x14ac:dyDescent="0.25">
      <c r="D88" s="249"/>
      <c r="E88" s="250"/>
      <c r="F88" s="251"/>
      <c r="H88" s="21"/>
      <c r="I88" s="252"/>
      <c r="J88" s="250"/>
      <c r="K88" s="26"/>
      <c r="L88" s="26"/>
    </row>
    <row r="89" spans="4:12" ht="10.5" x14ac:dyDescent="0.25">
      <c r="D89" s="249"/>
      <c r="E89" s="250"/>
      <c r="F89" s="251"/>
      <c r="H89" s="21"/>
      <c r="I89" s="252"/>
      <c r="J89" s="250"/>
      <c r="K89" s="26"/>
      <c r="L89" s="26"/>
    </row>
    <row r="90" spans="4:12" ht="10.5" x14ac:dyDescent="0.25">
      <c r="D90" s="249"/>
      <c r="E90" s="250"/>
      <c r="F90" s="251"/>
      <c r="H90" s="21"/>
      <c r="I90" s="252"/>
      <c r="J90" s="250"/>
      <c r="K90" s="26"/>
      <c r="L90" s="26"/>
    </row>
    <row r="91" spans="4:12" ht="10.5" x14ac:dyDescent="0.25">
      <c r="D91" s="249"/>
      <c r="E91" s="250"/>
      <c r="F91" s="251"/>
      <c r="H91" s="21"/>
      <c r="I91" s="252"/>
      <c r="J91" s="250"/>
      <c r="K91" s="26"/>
      <c r="L91" s="26"/>
    </row>
    <row r="92" spans="4:12" ht="10.5" x14ac:dyDescent="0.25">
      <c r="D92" s="249"/>
      <c r="E92" s="250"/>
      <c r="F92" s="251"/>
      <c r="H92" s="21"/>
      <c r="I92" s="252"/>
      <c r="J92" s="250"/>
      <c r="K92" s="26"/>
      <c r="L92" s="26"/>
    </row>
    <row r="93" spans="4:12" ht="10.5" x14ac:dyDescent="0.25">
      <c r="D93" s="249"/>
      <c r="E93" s="250"/>
      <c r="F93" s="251"/>
      <c r="H93" s="21"/>
      <c r="I93" s="252"/>
      <c r="J93" s="250"/>
      <c r="K93" s="26"/>
      <c r="L93" s="26"/>
    </row>
    <row r="94" spans="4:12" ht="10.5" x14ac:dyDescent="0.25">
      <c r="D94" s="249"/>
      <c r="E94" s="250"/>
      <c r="F94" s="251"/>
      <c r="H94" s="21"/>
      <c r="I94" s="252"/>
      <c r="J94" s="250"/>
      <c r="K94" s="26"/>
      <c r="L94" s="26"/>
    </row>
    <row r="95" spans="4:12" ht="10.5" x14ac:dyDescent="0.25">
      <c r="D95" s="249"/>
      <c r="E95" s="250"/>
      <c r="F95" s="251"/>
      <c r="H95" s="21"/>
      <c r="I95" s="252"/>
      <c r="J95" s="250"/>
      <c r="K95" s="26"/>
      <c r="L95" s="26"/>
    </row>
    <row r="96" spans="4:12" ht="10.5" x14ac:dyDescent="0.25">
      <c r="D96" s="249"/>
      <c r="E96" s="250"/>
      <c r="F96" s="251"/>
      <c r="H96" s="21"/>
      <c r="I96" s="252"/>
      <c r="J96" s="250"/>
      <c r="K96" s="26"/>
      <c r="L96" s="26"/>
    </row>
    <row r="97" spans="1:12" ht="10.5" x14ac:dyDescent="0.25">
      <c r="D97" s="249"/>
      <c r="E97" s="250"/>
      <c r="F97" s="251"/>
      <c r="H97" s="21"/>
      <c r="I97" s="252"/>
      <c r="J97" s="250"/>
      <c r="K97" s="26"/>
      <c r="L97" s="26"/>
    </row>
    <row r="98" spans="1:12" ht="10.5" x14ac:dyDescent="0.25">
      <c r="D98" s="249"/>
      <c r="E98" s="250"/>
      <c r="F98" s="251"/>
      <c r="H98" s="21"/>
      <c r="I98" s="252"/>
      <c r="J98" s="250"/>
      <c r="K98" s="26"/>
      <c r="L98" s="26"/>
    </row>
    <row r="99" spans="1:12" x14ac:dyDescent="0.2">
      <c r="E99" s="253"/>
      <c r="F99" s="254"/>
    </row>
    <row r="100" spans="1:12" x14ac:dyDescent="0.2">
      <c r="E100" s="253"/>
      <c r="F100" s="254"/>
    </row>
    <row r="101" spans="1:12" customFormat="1" x14ac:dyDescent="0.2">
      <c r="A101" s="2"/>
      <c r="B101" s="2"/>
      <c r="C101" s="2"/>
      <c r="D101" s="2"/>
      <c r="E101" s="253"/>
      <c r="F101" s="254"/>
      <c r="J101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E65F9-A5E2-4701-8D71-2D4F47DA39AC}">
  <sheetPr>
    <tabColor rgb="FF00B050"/>
  </sheetPr>
  <dimension ref="A1:L101"/>
  <sheetViews>
    <sheetView showGridLines="0" topLeftCell="A16" zoomScale="90" zoomScaleNormal="90" workbookViewId="0">
      <selection activeCell="D20" sqref="D20"/>
    </sheetView>
  </sheetViews>
  <sheetFormatPr defaultColWidth="9.33203125" defaultRowHeight="10" x14ac:dyDescent="0.2"/>
  <cols>
    <col min="1" max="1" width="20.44140625" style="2" customWidth="1"/>
    <col min="2" max="2" width="66" style="27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02" t="s">
        <v>127</v>
      </c>
      <c r="B1" s="302"/>
      <c r="C1"/>
      <c r="D1"/>
      <c r="E1"/>
      <c r="J1"/>
    </row>
    <row r="2" spans="1:12" customFormat="1" ht="13" x14ac:dyDescent="0.3">
      <c r="A2" s="361" t="s">
        <v>26</v>
      </c>
      <c r="B2" s="361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3" t="s">
        <v>27</v>
      </c>
      <c r="B3" s="262" t="str">
        <f>Instructions!D3</f>
        <v>Bidder Company Name</v>
      </c>
      <c r="C3" s="239"/>
      <c r="D3" s="239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3" t="s">
        <v>78</v>
      </c>
      <c r="B4" s="262" t="str">
        <f>Instructions!D4</f>
        <v>Develoment of ROAST system</v>
      </c>
      <c r="C4" s="239"/>
      <c r="D4" s="239"/>
      <c r="E4" s="3"/>
      <c r="F4" s="13"/>
      <c r="G4" s="13"/>
      <c r="H4" s="216"/>
      <c r="I4" s="216"/>
      <c r="J4" s="3"/>
      <c r="K4" s="3"/>
      <c r="L4" s="3"/>
    </row>
    <row r="5" spans="1:12" customFormat="1" ht="13" x14ac:dyDescent="0.3">
      <c r="A5" s="183" t="s">
        <v>29</v>
      </c>
      <c r="B5" s="262" t="s">
        <v>128</v>
      </c>
      <c r="C5" s="239"/>
      <c r="D5" s="239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3" t="s">
        <v>31</v>
      </c>
      <c r="B6" s="262" t="s">
        <v>129</v>
      </c>
      <c r="C6" s="239"/>
      <c r="D6" s="239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3" t="s">
        <v>33</v>
      </c>
      <c r="B7" s="263" t="str">
        <f>Instructions!D5</f>
        <v>FC</v>
      </c>
      <c r="C7" s="239"/>
      <c r="D7" s="239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3" t="s">
        <v>34</v>
      </c>
      <c r="B8" s="263">
        <f>Instructions!D6</f>
        <v>0.1</v>
      </c>
      <c r="C8" s="239"/>
    </row>
    <row r="9" spans="1:12" customFormat="1" ht="13" thickBot="1" x14ac:dyDescent="0.3">
      <c r="A9" s="3"/>
      <c r="B9" s="264"/>
      <c r="C9" s="3"/>
      <c r="D9" s="3"/>
      <c r="E9" s="3"/>
      <c r="K9" s="3"/>
      <c r="L9" s="3"/>
    </row>
    <row r="10" spans="1:12" customFormat="1" ht="12.5" x14ac:dyDescent="0.25">
      <c r="A10" s="3"/>
      <c r="B10" s="264"/>
      <c r="C10" s="362" t="s">
        <v>35</v>
      </c>
      <c r="D10" s="363"/>
      <c r="E10" s="363"/>
      <c r="F10" s="363"/>
      <c r="G10" s="363"/>
      <c r="H10" s="364"/>
      <c r="I10" s="362" t="s">
        <v>36</v>
      </c>
      <c r="J10" s="363"/>
      <c r="K10" s="364"/>
      <c r="L10" s="50"/>
    </row>
    <row r="11" spans="1:12" customFormat="1" ht="13" thickBot="1" x14ac:dyDescent="0.3">
      <c r="A11" s="3"/>
      <c r="B11" s="264"/>
      <c r="C11" s="365"/>
      <c r="D11" s="366"/>
      <c r="E11" s="366"/>
      <c r="F11" s="366"/>
      <c r="G11" s="366"/>
      <c r="H11" s="367"/>
      <c r="I11" s="365"/>
      <c r="J11" s="366"/>
      <c r="K11" s="367"/>
      <c r="L11" s="51"/>
    </row>
    <row r="12" spans="1:12" customFormat="1" ht="14.5" customHeight="1" x14ac:dyDescent="0.2">
      <c r="A12" s="312" t="s">
        <v>37</v>
      </c>
      <c r="B12" s="309" t="s">
        <v>130</v>
      </c>
      <c r="C12" s="368" t="s">
        <v>33</v>
      </c>
      <c r="D12" s="52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101" t="s">
        <v>39</v>
      </c>
      <c r="J12" s="315" t="s">
        <v>44</v>
      </c>
      <c r="K12" s="309" t="s">
        <v>45</v>
      </c>
      <c r="L12" s="318" t="s">
        <v>46</v>
      </c>
    </row>
    <row r="13" spans="1:12" customFormat="1" ht="13" x14ac:dyDescent="0.2">
      <c r="A13" s="313"/>
      <c r="B13" s="310"/>
      <c r="C13" s="369"/>
      <c r="D13" s="53"/>
      <c r="E13" s="316"/>
      <c r="F13" s="316"/>
      <c r="G13" s="316"/>
      <c r="H13" s="310"/>
      <c r="I13" s="102"/>
      <c r="J13" s="316"/>
      <c r="K13" s="310"/>
      <c r="L13" s="319"/>
    </row>
    <row r="14" spans="1:12" customFormat="1" ht="13" x14ac:dyDescent="0.2">
      <c r="A14" s="314"/>
      <c r="B14" s="311"/>
      <c r="C14" s="370"/>
      <c r="D14" s="104"/>
      <c r="E14" s="317"/>
      <c r="F14" s="317"/>
      <c r="G14" s="317"/>
      <c r="H14" s="311"/>
      <c r="I14" s="103"/>
      <c r="J14" s="317"/>
      <c r="K14" s="311"/>
      <c r="L14" s="320"/>
    </row>
    <row r="15" spans="1:12" customFormat="1" ht="14" x14ac:dyDescent="0.3">
      <c r="A15" s="29" t="str">
        <f>B5</f>
        <v>G3.2</v>
      </c>
      <c r="B15" s="265" t="str">
        <f>B6</f>
        <v>ROAST Development</v>
      </c>
      <c r="C15" s="32"/>
      <c r="D15" s="30"/>
      <c r="E15" s="30"/>
      <c r="F15" s="57"/>
      <c r="G15" s="57"/>
      <c r="H15" s="58"/>
      <c r="I15" s="32"/>
      <c r="J15" s="30"/>
      <c r="K15" s="58"/>
      <c r="L15" s="132"/>
    </row>
    <row r="16" spans="1:12" customFormat="1" ht="37.5" x14ac:dyDescent="0.3">
      <c r="A16" s="16"/>
      <c r="B16" s="140" t="s">
        <v>115</v>
      </c>
      <c r="C16" s="138"/>
      <c r="D16" s="257"/>
      <c r="E16" s="14"/>
      <c r="F16" s="14"/>
      <c r="G16" s="15"/>
      <c r="H16" s="20"/>
      <c r="I16" s="23"/>
      <c r="J16" s="14"/>
      <c r="K16" s="20"/>
      <c r="L16" s="22"/>
    </row>
    <row r="17" spans="1:12" customFormat="1" ht="13" x14ac:dyDescent="0.3">
      <c r="A17" s="258"/>
      <c r="B17" s="266"/>
      <c r="C17" s="188"/>
      <c r="D17" s="194"/>
      <c r="E17" s="189"/>
      <c r="F17" s="189"/>
      <c r="G17" s="190"/>
      <c r="H17" s="191"/>
      <c r="I17" s="192"/>
      <c r="J17" s="189"/>
      <c r="K17" s="191"/>
      <c r="L17" s="193"/>
    </row>
    <row r="18" spans="1:12" customFormat="1" ht="13" x14ac:dyDescent="0.3">
      <c r="A18" s="144" t="s">
        <v>65</v>
      </c>
      <c r="B18" s="267" t="s">
        <v>66</v>
      </c>
      <c r="C18" s="138"/>
      <c r="D18" s="257"/>
      <c r="E18" s="14"/>
      <c r="F18" s="14"/>
      <c r="G18" s="15"/>
      <c r="H18" s="20"/>
      <c r="I18" s="23"/>
      <c r="J18" s="14"/>
      <c r="K18" s="20"/>
      <c r="L18" s="22"/>
    </row>
    <row r="19" spans="1:12" customFormat="1" ht="12.5" x14ac:dyDescent="0.25">
      <c r="A19" s="187"/>
      <c r="B19" s="268"/>
      <c r="C19" s="137"/>
      <c r="D19" s="34"/>
      <c r="E19" s="5"/>
      <c r="F19" s="27"/>
      <c r="G19" s="28"/>
      <c r="H19" s="36"/>
      <c r="I19" s="24"/>
      <c r="J19" s="5"/>
      <c r="K19" s="36"/>
      <c r="L19" s="112"/>
    </row>
    <row r="20" spans="1:12" customFormat="1" ht="12.5" x14ac:dyDescent="0.25">
      <c r="A20" s="8"/>
      <c r="B20" s="31" t="s">
        <v>131</v>
      </c>
      <c r="C20" s="137" t="str">
        <f t="shared" ref="C20:C36" si="0">$B$7</f>
        <v>FC</v>
      </c>
      <c r="D20" s="34"/>
      <c r="E20" s="5"/>
      <c r="F20" s="27">
        <f t="shared" ref="F20" si="1">D20*E20</f>
        <v>0</v>
      </c>
      <c r="G20" s="28">
        <f t="shared" ref="G20:G36" si="2">$B$8</f>
        <v>0.1</v>
      </c>
      <c r="H20" s="36">
        <f t="shared" ref="H20" si="3">IF(G20&lt;&gt;0,F20/G20,0)</f>
        <v>0</v>
      </c>
      <c r="I20" s="34"/>
      <c r="J20" s="5"/>
      <c r="K20" s="36">
        <f t="shared" ref="K20" si="4">I20*J20</f>
        <v>0</v>
      </c>
      <c r="L20" s="112">
        <f t="shared" ref="L20" si="5">IF(OR(J20&gt;0,H20&gt;0),H20+K20,0)</f>
        <v>0</v>
      </c>
    </row>
    <row r="21" spans="1:12" customFormat="1" ht="12.5" x14ac:dyDescent="0.25">
      <c r="A21" s="8"/>
      <c r="B21" s="31" t="s">
        <v>132</v>
      </c>
      <c r="C21" s="137" t="str">
        <f t="shared" si="0"/>
        <v>FC</v>
      </c>
      <c r="D21" s="34"/>
      <c r="E21" s="5"/>
      <c r="F21" s="27">
        <f t="shared" ref="F21:F25" si="6">D21*E21</f>
        <v>0</v>
      </c>
      <c r="G21" s="28">
        <f t="shared" si="2"/>
        <v>0.1</v>
      </c>
      <c r="H21" s="36">
        <f t="shared" ref="H21:H25" si="7">IF(G21&lt;&gt;0,F21/G21,0)</f>
        <v>0</v>
      </c>
      <c r="I21" s="34"/>
      <c r="J21" s="5"/>
      <c r="K21" s="36">
        <f t="shared" ref="K21:K25" si="8">I21*J21</f>
        <v>0</v>
      </c>
      <c r="L21" s="112">
        <f t="shared" ref="L21:L25" si="9">IF(OR(J21&gt;0,H21&gt;0),H21+K21,0)</f>
        <v>0</v>
      </c>
    </row>
    <row r="22" spans="1:12" customFormat="1" ht="12.5" x14ac:dyDescent="0.25">
      <c r="A22" s="8"/>
      <c r="B22" s="31" t="s">
        <v>133</v>
      </c>
      <c r="C22" s="137" t="str">
        <f t="shared" si="0"/>
        <v>FC</v>
      </c>
      <c r="D22" s="34"/>
      <c r="E22" s="5"/>
      <c r="F22" s="27">
        <f t="shared" si="6"/>
        <v>0</v>
      </c>
      <c r="G22" s="28">
        <f t="shared" si="2"/>
        <v>0.1</v>
      </c>
      <c r="H22" s="36">
        <f t="shared" si="7"/>
        <v>0</v>
      </c>
      <c r="I22" s="34"/>
      <c r="J22" s="5"/>
      <c r="K22" s="36">
        <f t="shared" si="8"/>
        <v>0</v>
      </c>
      <c r="L22" s="112">
        <f t="shared" si="9"/>
        <v>0</v>
      </c>
    </row>
    <row r="23" spans="1:12" customFormat="1" ht="12.5" x14ac:dyDescent="0.25">
      <c r="A23" s="8"/>
      <c r="B23" s="31" t="s">
        <v>134</v>
      </c>
      <c r="C23" s="137" t="str">
        <f t="shared" si="0"/>
        <v>FC</v>
      </c>
      <c r="D23" s="34"/>
      <c r="E23" s="5"/>
      <c r="F23" s="27">
        <f t="shared" si="6"/>
        <v>0</v>
      </c>
      <c r="G23" s="28">
        <f t="shared" si="2"/>
        <v>0.1</v>
      </c>
      <c r="H23" s="36">
        <f t="shared" si="7"/>
        <v>0</v>
      </c>
      <c r="I23" s="34"/>
      <c r="J23" s="5"/>
      <c r="K23" s="36">
        <f t="shared" si="8"/>
        <v>0</v>
      </c>
      <c r="L23" s="112">
        <f t="shared" si="9"/>
        <v>0</v>
      </c>
    </row>
    <row r="24" spans="1:12" customFormat="1" ht="12.5" x14ac:dyDescent="0.25">
      <c r="A24" s="8"/>
      <c r="B24" s="31" t="s">
        <v>135</v>
      </c>
      <c r="C24" s="137" t="str">
        <f t="shared" si="0"/>
        <v>FC</v>
      </c>
      <c r="D24" s="34"/>
      <c r="E24" s="5"/>
      <c r="F24" s="27">
        <f t="shared" si="6"/>
        <v>0</v>
      </c>
      <c r="G24" s="28">
        <f t="shared" si="2"/>
        <v>0.1</v>
      </c>
      <c r="H24" s="36">
        <f t="shared" si="7"/>
        <v>0</v>
      </c>
      <c r="I24" s="34"/>
      <c r="J24" s="5"/>
      <c r="K24" s="36">
        <f t="shared" si="8"/>
        <v>0</v>
      </c>
      <c r="L24" s="112">
        <f t="shared" si="9"/>
        <v>0</v>
      </c>
    </row>
    <row r="25" spans="1:12" customFormat="1" ht="13" thickBot="1" x14ac:dyDescent="0.3">
      <c r="A25" s="8"/>
      <c r="B25" s="31"/>
      <c r="C25" s="137" t="str">
        <f t="shared" si="0"/>
        <v>FC</v>
      </c>
      <c r="D25" s="34"/>
      <c r="E25" s="5"/>
      <c r="F25" s="27">
        <f t="shared" si="6"/>
        <v>0</v>
      </c>
      <c r="G25" s="28">
        <f t="shared" si="2"/>
        <v>0.1</v>
      </c>
      <c r="H25" s="36">
        <f t="shared" si="7"/>
        <v>0</v>
      </c>
      <c r="I25" s="34"/>
      <c r="J25" s="5"/>
      <c r="K25" s="36">
        <f t="shared" si="8"/>
        <v>0</v>
      </c>
      <c r="L25" s="112">
        <f t="shared" si="9"/>
        <v>0</v>
      </c>
    </row>
    <row r="26" spans="1:12" customFormat="1" ht="13.5" thickBot="1" x14ac:dyDescent="0.35">
      <c r="A26" s="259"/>
      <c r="B26" s="269" t="str">
        <f>+"SUB-TOTAL:  "&amp;A18</f>
        <v>SUB-TOTAL:  G3.2.1</v>
      </c>
      <c r="C26" s="139"/>
      <c r="D26" s="63"/>
      <c r="E26" s="64">
        <f>SUM(E19:E25)</f>
        <v>0</v>
      </c>
      <c r="F26" s="64">
        <f>SUM(F19:F25)</f>
        <v>0</v>
      </c>
      <c r="G26" s="65">
        <f>$B$8</f>
        <v>0.1</v>
      </c>
      <c r="H26" s="64">
        <f>SUM(H19:H25)</f>
        <v>0</v>
      </c>
      <c r="I26" s="111"/>
      <c r="J26" s="64">
        <f>SUM(J19:J25)</f>
        <v>0</v>
      </c>
      <c r="K26" s="64">
        <f>SUM(K19:K25)</f>
        <v>0</v>
      </c>
      <c r="L26" s="64">
        <f>SUM(L19:L25)</f>
        <v>0</v>
      </c>
    </row>
    <row r="27" spans="1:12" customFormat="1" ht="13.5" thickBot="1" x14ac:dyDescent="0.35">
      <c r="A27" s="248"/>
      <c r="B27" s="270" t="s">
        <v>75</v>
      </c>
      <c r="C27" s="209"/>
      <c r="D27" s="210"/>
      <c r="E27" s="211"/>
      <c r="F27" s="211"/>
      <c r="G27" s="212"/>
      <c r="H27" s="211"/>
      <c r="I27" s="213"/>
      <c r="J27" s="211"/>
      <c r="K27" s="214"/>
      <c r="L27" s="106">
        <f>0.15*L26</f>
        <v>0</v>
      </c>
    </row>
    <row r="28" spans="1:12" customFormat="1" ht="12.5" x14ac:dyDescent="0.25">
      <c r="A28" s="268"/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</row>
    <row r="29" spans="1:12" customFormat="1" ht="13" x14ac:dyDescent="0.3">
      <c r="A29" s="144" t="s">
        <v>67</v>
      </c>
      <c r="B29" s="267" t="s">
        <v>136</v>
      </c>
      <c r="C29" s="261"/>
      <c r="D29" s="257"/>
      <c r="E29" s="14"/>
      <c r="F29" s="14"/>
      <c r="G29" s="15"/>
      <c r="H29" s="20"/>
      <c r="I29" s="23"/>
      <c r="J29" s="14"/>
      <c r="K29" s="20"/>
      <c r="L29" s="22"/>
    </row>
    <row r="30" spans="1:12" customFormat="1" ht="25.5" x14ac:dyDescent="0.25">
      <c r="A30" s="187"/>
      <c r="B30" s="268" t="s">
        <v>137</v>
      </c>
      <c r="C30" s="137"/>
      <c r="D30" s="34"/>
      <c r="E30" s="5"/>
      <c r="F30" s="27"/>
      <c r="G30" s="28"/>
      <c r="H30" s="36"/>
      <c r="I30" s="24"/>
      <c r="J30" s="5"/>
      <c r="K30" s="36"/>
      <c r="L30" s="112"/>
    </row>
    <row r="31" spans="1:12" customFormat="1" ht="12.5" x14ac:dyDescent="0.25">
      <c r="A31" s="187"/>
      <c r="B31" s="31" t="s">
        <v>138</v>
      </c>
      <c r="C31" s="137" t="str">
        <f t="shared" ref="C31:C35" si="10">$B$7</f>
        <v>FC</v>
      </c>
      <c r="D31" s="34"/>
      <c r="E31" s="5"/>
      <c r="F31" s="27">
        <f t="shared" ref="F31:F35" si="11">D31*E31</f>
        <v>0</v>
      </c>
      <c r="G31" s="28">
        <f t="shared" ref="G31:G35" si="12">$B$8</f>
        <v>0.1</v>
      </c>
      <c r="H31" s="36">
        <f t="shared" ref="H31:H35" si="13">IF(G31&lt;&gt;0,F31/G31,0)</f>
        <v>0</v>
      </c>
      <c r="I31" s="34"/>
      <c r="J31" s="5"/>
      <c r="K31" s="36">
        <f t="shared" ref="K31:K35" si="14">I31*J31</f>
        <v>0</v>
      </c>
      <c r="L31" s="112">
        <f t="shared" ref="L31:L35" si="15">IF(OR(J31&gt;0,H31&gt;0),H31+K31,0)</f>
        <v>0</v>
      </c>
    </row>
    <row r="32" spans="1:12" customFormat="1" ht="12.5" x14ac:dyDescent="0.25">
      <c r="A32" s="187"/>
      <c r="B32" s="31" t="s">
        <v>139</v>
      </c>
      <c r="C32" s="137" t="str">
        <f t="shared" si="10"/>
        <v>FC</v>
      </c>
      <c r="D32" s="34"/>
      <c r="E32" s="5"/>
      <c r="F32" s="27">
        <f t="shared" si="11"/>
        <v>0</v>
      </c>
      <c r="G32" s="28">
        <f t="shared" si="12"/>
        <v>0.1</v>
      </c>
      <c r="H32" s="36">
        <f t="shared" si="13"/>
        <v>0</v>
      </c>
      <c r="I32" s="34"/>
      <c r="J32" s="5"/>
      <c r="K32" s="36">
        <f t="shared" si="14"/>
        <v>0</v>
      </c>
      <c r="L32" s="112">
        <f t="shared" si="15"/>
        <v>0</v>
      </c>
    </row>
    <row r="33" spans="1:12" customFormat="1" ht="12.5" x14ac:dyDescent="0.25">
      <c r="A33" s="187"/>
      <c r="B33" s="31" t="s">
        <v>140</v>
      </c>
      <c r="C33" s="137" t="str">
        <f t="shared" si="10"/>
        <v>FC</v>
      </c>
      <c r="D33" s="34"/>
      <c r="E33" s="5"/>
      <c r="F33" s="27">
        <f t="shared" si="11"/>
        <v>0</v>
      </c>
      <c r="G33" s="28">
        <f t="shared" si="12"/>
        <v>0.1</v>
      </c>
      <c r="H33" s="36">
        <f t="shared" si="13"/>
        <v>0</v>
      </c>
      <c r="I33" s="34"/>
      <c r="J33" s="5"/>
      <c r="K33" s="36">
        <f t="shared" si="14"/>
        <v>0</v>
      </c>
      <c r="L33" s="112">
        <f t="shared" si="15"/>
        <v>0</v>
      </c>
    </row>
    <row r="34" spans="1:12" customFormat="1" ht="12.5" x14ac:dyDescent="0.25">
      <c r="A34" s="187"/>
      <c r="B34" s="31" t="s">
        <v>141</v>
      </c>
      <c r="C34" s="137" t="str">
        <f t="shared" si="10"/>
        <v>FC</v>
      </c>
      <c r="D34" s="34"/>
      <c r="E34" s="5"/>
      <c r="F34" s="27">
        <f t="shared" si="11"/>
        <v>0</v>
      </c>
      <c r="G34" s="28">
        <f t="shared" si="12"/>
        <v>0.1</v>
      </c>
      <c r="H34" s="36">
        <f t="shared" si="13"/>
        <v>0</v>
      </c>
      <c r="I34" s="34"/>
      <c r="J34" s="5"/>
      <c r="K34" s="36">
        <f t="shared" si="14"/>
        <v>0</v>
      </c>
      <c r="L34" s="112">
        <f t="shared" si="15"/>
        <v>0</v>
      </c>
    </row>
    <row r="35" spans="1:12" customFormat="1" ht="12.5" x14ac:dyDescent="0.25">
      <c r="A35" s="187"/>
      <c r="B35" s="31"/>
      <c r="C35" s="137" t="str">
        <f t="shared" si="10"/>
        <v>FC</v>
      </c>
      <c r="D35" s="34"/>
      <c r="E35" s="5"/>
      <c r="F35" s="27">
        <f t="shared" si="11"/>
        <v>0</v>
      </c>
      <c r="G35" s="28">
        <f t="shared" si="12"/>
        <v>0.1</v>
      </c>
      <c r="H35" s="36">
        <f t="shared" si="13"/>
        <v>0</v>
      </c>
      <c r="I35" s="34"/>
      <c r="J35" s="5"/>
      <c r="K35" s="36">
        <f t="shared" si="14"/>
        <v>0</v>
      </c>
      <c r="L35" s="112">
        <f t="shared" si="15"/>
        <v>0</v>
      </c>
    </row>
    <row r="36" spans="1:12" customFormat="1" ht="12.5" x14ac:dyDescent="0.25">
      <c r="A36" s="187"/>
      <c r="B36" s="268"/>
      <c r="C36" s="137" t="str">
        <f t="shared" si="0"/>
        <v>FC</v>
      </c>
      <c r="D36" s="34"/>
      <c r="E36" s="5"/>
      <c r="F36" s="27">
        <f t="shared" ref="F36" si="16">D36*E36</f>
        <v>0</v>
      </c>
      <c r="G36" s="28">
        <f t="shared" si="2"/>
        <v>0.1</v>
      </c>
      <c r="H36" s="36">
        <f t="shared" ref="H36" si="17">IF(G36&lt;&gt;0,F36/G36,0)</f>
        <v>0</v>
      </c>
      <c r="I36" s="24"/>
      <c r="J36" s="5"/>
      <c r="K36" s="36">
        <f t="shared" ref="K36" si="18">I36*J36</f>
        <v>0</v>
      </c>
      <c r="L36" s="112">
        <f t="shared" ref="L36" si="19">IF(OR(J36&gt;0,H36&gt;0),H36+K36,0)</f>
        <v>0</v>
      </c>
    </row>
    <row r="37" spans="1:12" customFormat="1" ht="13" thickBot="1" x14ac:dyDescent="0.3">
      <c r="A37" s="187"/>
      <c r="B37" s="268"/>
      <c r="C37" s="137"/>
      <c r="D37" s="34"/>
      <c r="E37" s="5"/>
      <c r="F37" s="27"/>
      <c r="G37" s="28"/>
      <c r="H37" s="36"/>
      <c r="I37" s="24"/>
      <c r="J37" s="5"/>
      <c r="K37" s="36"/>
      <c r="L37" s="112"/>
    </row>
    <row r="38" spans="1:12" customFormat="1" ht="13.5" thickBot="1" x14ac:dyDescent="0.35">
      <c r="A38" s="259"/>
      <c r="B38" s="269" t="str">
        <f>+"SUB-TOTAL:  "&amp;A15</f>
        <v>SUB-TOTAL:  G3.2</v>
      </c>
      <c r="C38" s="139"/>
      <c r="D38" s="63"/>
      <c r="E38" s="64">
        <f>SUM(E31:E37)</f>
        <v>0</v>
      </c>
      <c r="F38" s="64">
        <f>SUM(F31:F37)</f>
        <v>0</v>
      </c>
      <c r="G38" s="65">
        <f>$B$8</f>
        <v>0.1</v>
      </c>
      <c r="H38" s="64">
        <f>SUM(H31:H37)</f>
        <v>0</v>
      </c>
      <c r="I38" s="111"/>
      <c r="J38" s="64">
        <f>SUM(J31:J37)</f>
        <v>0</v>
      </c>
      <c r="K38" s="64">
        <f>SUM(K31:K37)</f>
        <v>0</v>
      </c>
      <c r="L38" s="64">
        <f>SUM(L31:L37)</f>
        <v>0</v>
      </c>
    </row>
    <row r="39" spans="1:12" customFormat="1" ht="13.5" thickBot="1" x14ac:dyDescent="0.35">
      <c r="A39" s="248"/>
      <c r="B39" s="270" t="s">
        <v>75</v>
      </c>
      <c r="C39" s="209"/>
      <c r="D39" s="210"/>
      <c r="E39" s="211"/>
      <c r="F39" s="211"/>
      <c r="G39" s="212"/>
      <c r="H39" s="211"/>
      <c r="I39" s="213"/>
      <c r="J39" s="211"/>
      <c r="K39" s="214"/>
      <c r="L39" s="106">
        <f>0.15*L38</f>
        <v>0</v>
      </c>
    </row>
    <row r="40" spans="1:12" ht="10.5" x14ac:dyDescent="0.25">
      <c r="D40" s="249"/>
      <c r="E40" s="250"/>
      <c r="F40" s="251"/>
      <c r="H40" s="21"/>
      <c r="I40" s="252"/>
      <c r="J40" s="250"/>
      <c r="K40" s="26"/>
      <c r="L40" s="26"/>
    </row>
    <row r="41" spans="1:12" ht="10.5" x14ac:dyDescent="0.25">
      <c r="D41" s="249"/>
      <c r="E41" s="250"/>
      <c r="F41" s="251"/>
      <c r="H41" s="21"/>
      <c r="I41" s="252"/>
      <c r="J41" s="250"/>
      <c r="K41" s="26"/>
      <c r="L41" s="26"/>
    </row>
    <row r="42" spans="1:12" ht="10.5" x14ac:dyDescent="0.25">
      <c r="D42" s="249"/>
      <c r="E42" s="250"/>
      <c r="F42" s="251"/>
      <c r="H42" s="21"/>
      <c r="I42" s="252"/>
      <c r="J42" s="250"/>
      <c r="K42" s="26"/>
      <c r="L42" s="26"/>
    </row>
    <row r="43" spans="1:12" ht="10.5" x14ac:dyDescent="0.25">
      <c r="D43" s="249"/>
      <c r="E43" s="250"/>
      <c r="F43" s="251"/>
      <c r="H43" s="21"/>
      <c r="I43" s="252"/>
      <c r="J43" s="250"/>
      <c r="K43" s="26"/>
      <c r="L43" s="26"/>
    </row>
    <row r="44" spans="1:12" ht="10.5" x14ac:dyDescent="0.25">
      <c r="D44" s="249"/>
      <c r="E44" s="250"/>
      <c r="F44" s="251"/>
      <c r="H44" s="21"/>
      <c r="I44" s="252"/>
      <c r="J44" s="250"/>
      <c r="K44" s="26"/>
      <c r="L44" s="26"/>
    </row>
    <row r="45" spans="1:12" ht="10.5" x14ac:dyDescent="0.25">
      <c r="D45" s="249"/>
      <c r="E45" s="250"/>
      <c r="F45" s="251"/>
      <c r="H45" s="21"/>
      <c r="I45" s="252"/>
      <c r="J45" s="250"/>
      <c r="K45" s="26"/>
      <c r="L45" s="26"/>
    </row>
    <row r="46" spans="1:12" ht="10.5" x14ac:dyDescent="0.25">
      <c r="D46" s="249"/>
      <c r="E46" s="250"/>
      <c r="F46" s="251"/>
      <c r="H46" s="21"/>
      <c r="I46" s="252"/>
      <c r="J46" s="250"/>
      <c r="K46" s="26"/>
      <c r="L46" s="26"/>
    </row>
    <row r="47" spans="1:12" ht="10.5" x14ac:dyDescent="0.25">
      <c r="D47" s="249"/>
      <c r="E47" s="250"/>
      <c r="F47" s="251"/>
      <c r="H47" s="21"/>
      <c r="I47" s="252"/>
      <c r="J47" s="250"/>
      <c r="K47" s="26"/>
      <c r="L47" s="26"/>
    </row>
    <row r="48" spans="1:12" ht="10.5" x14ac:dyDescent="0.25">
      <c r="D48" s="249"/>
      <c r="E48" s="250"/>
      <c r="F48" s="251"/>
      <c r="H48" s="21"/>
      <c r="I48" s="252"/>
      <c r="J48" s="250"/>
      <c r="K48" s="26"/>
      <c r="L48" s="26"/>
    </row>
    <row r="49" spans="4:12" ht="10.5" x14ac:dyDescent="0.25">
      <c r="D49" s="249"/>
      <c r="E49" s="250"/>
      <c r="F49" s="251"/>
      <c r="H49" s="21"/>
      <c r="I49" s="252"/>
      <c r="J49" s="250"/>
      <c r="K49" s="26"/>
      <c r="L49" s="26"/>
    </row>
    <row r="50" spans="4:12" ht="10.5" x14ac:dyDescent="0.25">
      <c r="D50" s="249"/>
      <c r="E50" s="250"/>
      <c r="F50" s="251"/>
      <c r="H50" s="21"/>
      <c r="I50" s="252"/>
      <c r="J50" s="250"/>
      <c r="K50" s="26"/>
      <c r="L50" s="26"/>
    </row>
    <row r="51" spans="4:12" ht="10.5" x14ac:dyDescent="0.25">
      <c r="D51" s="249"/>
      <c r="E51" s="250"/>
      <c r="F51" s="251"/>
      <c r="H51" s="21"/>
      <c r="I51" s="252"/>
      <c r="J51" s="250"/>
      <c r="K51" s="26"/>
      <c r="L51" s="26"/>
    </row>
    <row r="52" spans="4:12" ht="10.5" x14ac:dyDescent="0.25">
      <c r="D52" s="249"/>
      <c r="E52" s="250"/>
      <c r="F52" s="251"/>
      <c r="H52" s="21"/>
      <c r="I52" s="252"/>
      <c r="J52" s="250"/>
      <c r="K52" s="26"/>
      <c r="L52" s="26"/>
    </row>
    <row r="53" spans="4:12" ht="10.5" x14ac:dyDescent="0.25">
      <c r="D53" s="249"/>
      <c r="E53" s="250"/>
      <c r="F53" s="251"/>
      <c r="H53" s="21"/>
      <c r="I53" s="252"/>
      <c r="J53" s="250"/>
      <c r="K53" s="26"/>
      <c r="L53" s="26"/>
    </row>
    <row r="54" spans="4:12" ht="10.5" x14ac:dyDescent="0.25">
      <c r="D54" s="249"/>
      <c r="E54" s="250"/>
      <c r="F54" s="251"/>
      <c r="H54" s="21"/>
      <c r="I54" s="252"/>
      <c r="J54" s="250"/>
      <c r="K54" s="26"/>
      <c r="L54" s="26"/>
    </row>
    <row r="55" spans="4:12" ht="10.5" x14ac:dyDescent="0.25">
      <c r="D55" s="249"/>
      <c r="E55" s="250"/>
      <c r="F55" s="251"/>
      <c r="H55" s="21"/>
      <c r="I55" s="252"/>
      <c r="J55" s="250"/>
      <c r="K55" s="26"/>
      <c r="L55" s="26"/>
    </row>
    <row r="56" spans="4:12" ht="10.5" x14ac:dyDescent="0.25">
      <c r="D56" s="249"/>
      <c r="E56" s="250"/>
      <c r="F56" s="251"/>
      <c r="H56" s="21"/>
      <c r="I56" s="252"/>
      <c r="J56" s="250"/>
      <c r="K56" s="26"/>
      <c r="L56" s="26"/>
    </row>
    <row r="57" spans="4:12" ht="10.5" x14ac:dyDescent="0.25">
      <c r="D57" s="249"/>
      <c r="E57" s="250"/>
      <c r="F57" s="251"/>
      <c r="H57" s="21"/>
      <c r="I57" s="252"/>
      <c r="J57" s="250"/>
      <c r="K57" s="26"/>
      <c r="L57" s="26"/>
    </row>
    <row r="58" spans="4:12" ht="10.5" x14ac:dyDescent="0.25">
      <c r="D58" s="249"/>
      <c r="E58" s="250"/>
      <c r="F58" s="251"/>
      <c r="H58" s="21"/>
      <c r="I58" s="252"/>
      <c r="J58" s="250"/>
      <c r="K58" s="26"/>
      <c r="L58" s="26"/>
    </row>
    <row r="59" spans="4:12" ht="10.5" x14ac:dyDescent="0.25">
      <c r="D59" s="249"/>
      <c r="E59" s="250"/>
      <c r="F59" s="251"/>
      <c r="H59" s="21"/>
      <c r="I59" s="252"/>
      <c r="J59" s="250"/>
      <c r="K59" s="26"/>
      <c r="L59" s="26"/>
    </row>
    <row r="60" spans="4:12" ht="10.5" x14ac:dyDescent="0.25">
      <c r="D60" s="249"/>
      <c r="E60" s="250"/>
      <c r="F60" s="251"/>
      <c r="H60" s="21"/>
      <c r="I60" s="252"/>
      <c r="J60" s="250"/>
      <c r="K60" s="26"/>
      <c r="L60" s="26"/>
    </row>
    <row r="61" spans="4:12" ht="10.5" x14ac:dyDescent="0.25">
      <c r="D61" s="249"/>
      <c r="E61" s="250"/>
      <c r="F61" s="251"/>
      <c r="H61" s="21"/>
      <c r="I61" s="252"/>
      <c r="J61" s="250"/>
      <c r="K61" s="26"/>
      <c r="L61" s="26"/>
    </row>
    <row r="62" spans="4:12" ht="10.5" x14ac:dyDescent="0.25">
      <c r="D62" s="249"/>
      <c r="E62" s="250"/>
      <c r="F62" s="251"/>
      <c r="H62" s="21"/>
      <c r="I62" s="252"/>
      <c r="J62" s="250"/>
      <c r="K62" s="26"/>
      <c r="L62" s="26"/>
    </row>
    <row r="63" spans="4:12" ht="10.5" x14ac:dyDescent="0.25">
      <c r="D63" s="249"/>
      <c r="E63" s="250"/>
      <c r="F63" s="251"/>
      <c r="H63" s="21"/>
      <c r="I63" s="252"/>
      <c r="J63" s="250"/>
      <c r="K63" s="26"/>
      <c r="L63" s="26"/>
    </row>
    <row r="64" spans="4:12" ht="10.5" x14ac:dyDescent="0.25">
      <c r="D64" s="249"/>
      <c r="E64" s="250"/>
      <c r="F64" s="251"/>
      <c r="H64" s="21"/>
      <c r="I64" s="252"/>
      <c r="J64" s="250"/>
      <c r="K64" s="26"/>
      <c r="L64" s="26"/>
    </row>
    <row r="65" spans="4:12" ht="10.5" x14ac:dyDescent="0.25">
      <c r="D65" s="249"/>
      <c r="E65" s="250"/>
      <c r="F65" s="251"/>
      <c r="H65" s="21"/>
      <c r="I65" s="252"/>
      <c r="J65" s="250"/>
      <c r="K65" s="26"/>
      <c r="L65" s="26"/>
    </row>
    <row r="66" spans="4:12" ht="10.5" x14ac:dyDescent="0.25">
      <c r="D66" s="249"/>
      <c r="E66" s="250"/>
      <c r="F66" s="251"/>
      <c r="H66" s="21"/>
      <c r="I66" s="252"/>
      <c r="J66" s="250"/>
      <c r="K66" s="26"/>
      <c r="L66" s="26"/>
    </row>
    <row r="67" spans="4:12" ht="10.5" x14ac:dyDescent="0.25">
      <c r="D67" s="249"/>
      <c r="E67" s="250"/>
      <c r="F67" s="251"/>
      <c r="H67" s="21"/>
      <c r="I67" s="252"/>
      <c r="J67" s="250"/>
      <c r="K67" s="26"/>
      <c r="L67" s="26"/>
    </row>
    <row r="68" spans="4:12" ht="10.5" x14ac:dyDescent="0.25">
      <c r="D68" s="249"/>
      <c r="E68" s="250"/>
      <c r="F68" s="251"/>
      <c r="H68" s="21"/>
      <c r="I68" s="252"/>
      <c r="J68" s="250"/>
      <c r="K68" s="26"/>
      <c r="L68" s="26"/>
    </row>
    <row r="69" spans="4:12" ht="10.5" x14ac:dyDescent="0.25">
      <c r="D69" s="249"/>
      <c r="E69" s="250"/>
      <c r="F69" s="251"/>
      <c r="H69" s="21"/>
      <c r="I69" s="252"/>
      <c r="J69" s="250"/>
      <c r="K69" s="26"/>
      <c r="L69" s="26"/>
    </row>
    <row r="70" spans="4:12" ht="10.5" x14ac:dyDescent="0.25">
      <c r="D70" s="249"/>
      <c r="E70" s="250"/>
      <c r="F70" s="251"/>
      <c r="H70" s="21"/>
      <c r="I70" s="252"/>
      <c r="J70" s="250"/>
      <c r="K70" s="26"/>
      <c r="L70" s="26"/>
    </row>
    <row r="71" spans="4:12" ht="10.5" x14ac:dyDescent="0.25">
      <c r="D71" s="249"/>
      <c r="E71" s="250"/>
      <c r="F71" s="251"/>
      <c r="H71" s="21"/>
      <c r="I71" s="252"/>
      <c r="J71" s="250"/>
      <c r="K71" s="26"/>
      <c r="L71" s="26"/>
    </row>
    <row r="72" spans="4:12" ht="10.5" x14ac:dyDescent="0.25">
      <c r="D72" s="249"/>
      <c r="E72" s="250"/>
      <c r="F72" s="251"/>
      <c r="H72" s="21"/>
      <c r="I72" s="252"/>
      <c r="J72" s="250"/>
      <c r="K72" s="26"/>
      <c r="L72" s="26"/>
    </row>
    <row r="73" spans="4:12" ht="10.5" x14ac:dyDescent="0.25">
      <c r="D73" s="249"/>
      <c r="E73" s="250"/>
      <c r="F73" s="251"/>
      <c r="H73" s="21"/>
      <c r="I73" s="252"/>
      <c r="J73" s="250"/>
      <c r="K73" s="26"/>
      <c r="L73" s="26"/>
    </row>
    <row r="74" spans="4:12" ht="10.5" x14ac:dyDescent="0.25">
      <c r="D74" s="249"/>
      <c r="E74" s="250"/>
      <c r="F74" s="251"/>
      <c r="H74" s="21"/>
      <c r="I74" s="252"/>
      <c r="J74" s="250"/>
      <c r="K74" s="26"/>
      <c r="L74" s="26"/>
    </row>
    <row r="75" spans="4:12" ht="10.5" x14ac:dyDescent="0.25">
      <c r="D75" s="249"/>
      <c r="E75" s="250"/>
      <c r="F75" s="251"/>
      <c r="H75" s="21"/>
      <c r="I75" s="252"/>
      <c r="J75" s="250"/>
      <c r="K75" s="26"/>
      <c r="L75" s="26"/>
    </row>
    <row r="76" spans="4:12" ht="10.5" x14ac:dyDescent="0.25">
      <c r="D76" s="249"/>
      <c r="E76" s="250"/>
      <c r="F76" s="251"/>
      <c r="H76" s="21"/>
      <c r="I76" s="252"/>
      <c r="J76" s="250"/>
      <c r="K76" s="26"/>
      <c r="L76" s="26"/>
    </row>
    <row r="77" spans="4:12" ht="10.5" x14ac:dyDescent="0.25">
      <c r="D77" s="249"/>
      <c r="E77" s="250"/>
      <c r="F77" s="251"/>
      <c r="H77" s="21"/>
      <c r="I77" s="252"/>
      <c r="J77" s="250"/>
      <c r="K77" s="26"/>
      <c r="L77" s="26"/>
    </row>
    <row r="78" spans="4:12" ht="10.5" x14ac:dyDescent="0.25">
      <c r="D78" s="249"/>
      <c r="E78" s="250"/>
      <c r="F78" s="251"/>
      <c r="H78" s="21"/>
      <c r="I78" s="252"/>
      <c r="J78" s="250"/>
      <c r="K78" s="26"/>
      <c r="L78" s="26"/>
    </row>
    <row r="79" spans="4:12" ht="10.5" x14ac:dyDescent="0.25">
      <c r="D79" s="249"/>
      <c r="E79" s="250"/>
      <c r="F79" s="251"/>
      <c r="H79" s="21"/>
      <c r="I79" s="252"/>
      <c r="J79" s="250"/>
      <c r="K79" s="26"/>
      <c r="L79" s="26"/>
    </row>
    <row r="80" spans="4:12" ht="10.5" x14ac:dyDescent="0.25">
      <c r="D80" s="249"/>
      <c r="E80" s="250"/>
      <c r="F80" s="251"/>
      <c r="H80" s="21"/>
      <c r="I80" s="252"/>
      <c r="J80" s="250"/>
      <c r="K80" s="26"/>
      <c r="L80" s="26"/>
    </row>
    <row r="81" spans="4:12" ht="10.5" x14ac:dyDescent="0.25">
      <c r="D81" s="249"/>
      <c r="E81" s="250"/>
      <c r="F81" s="251"/>
      <c r="H81" s="21"/>
      <c r="I81" s="252"/>
      <c r="J81" s="250"/>
      <c r="K81" s="26"/>
      <c r="L81" s="26"/>
    </row>
    <row r="82" spans="4:12" ht="10.5" x14ac:dyDescent="0.25">
      <c r="D82" s="249"/>
      <c r="E82" s="250"/>
      <c r="F82" s="251"/>
      <c r="H82" s="21"/>
      <c r="I82" s="252"/>
      <c r="J82" s="250"/>
      <c r="K82" s="26"/>
      <c r="L82" s="26"/>
    </row>
    <row r="83" spans="4:12" ht="10.5" x14ac:dyDescent="0.25">
      <c r="D83" s="249"/>
      <c r="E83" s="250"/>
      <c r="F83" s="251"/>
      <c r="H83" s="21"/>
      <c r="I83" s="252"/>
      <c r="J83" s="250"/>
      <c r="K83" s="26"/>
      <c r="L83" s="26"/>
    </row>
    <row r="84" spans="4:12" ht="10.5" x14ac:dyDescent="0.25">
      <c r="D84" s="249"/>
      <c r="E84" s="250"/>
      <c r="F84" s="251"/>
      <c r="H84" s="21"/>
      <c r="I84" s="252"/>
      <c r="J84" s="250"/>
      <c r="K84" s="26"/>
      <c r="L84" s="26"/>
    </row>
    <row r="85" spans="4:12" ht="10.5" x14ac:dyDescent="0.25">
      <c r="D85" s="249"/>
      <c r="E85" s="250"/>
      <c r="F85" s="251"/>
      <c r="H85" s="21"/>
      <c r="I85" s="252"/>
      <c r="J85" s="250"/>
      <c r="K85" s="26"/>
      <c r="L85" s="26"/>
    </row>
    <row r="86" spans="4:12" ht="10.5" x14ac:dyDescent="0.25">
      <c r="D86" s="249"/>
      <c r="E86" s="250"/>
      <c r="F86" s="251"/>
      <c r="H86" s="21"/>
      <c r="I86" s="252"/>
      <c r="J86" s="250"/>
      <c r="K86" s="26"/>
      <c r="L86" s="26"/>
    </row>
    <row r="87" spans="4:12" ht="10.5" x14ac:dyDescent="0.25">
      <c r="D87" s="249"/>
      <c r="E87" s="250"/>
      <c r="F87" s="251"/>
      <c r="H87" s="21"/>
      <c r="I87" s="252"/>
      <c r="J87" s="250"/>
      <c r="K87" s="26"/>
      <c r="L87" s="26"/>
    </row>
    <row r="88" spans="4:12" ht="10.5" x14ac:dyDescent="0.25">
      <c r="D88" s="249"/>
      <c r="E88" s="250"/>
      <c r="F88" s="251"/>
      <c r="H88" s="21"/>
      <c r="I88" s="252"/>
      <c r="J88" s="250"/>
      <c r="K88" s="26"/>
      <c r="L88" s="26"/>
    </row>
    <row r="89" spans="4:12" ht="10.5" x14ac:dyDescent="0.25">
      <c r="D89" s="249"/>
      <c r="E89" s="250"/>
      <c r="F89" s="251"/>
      <c r="H89" s="21"/>
      <c r="I89" s="252"/>
      <c r="J89" s="250"/>
      <c r="K89" s="26"/>
      <c r="L89" s="26"/>
    </row>
    <row r="90" spans="4:12" ht="10.5" x14ac:dyDescent="0.25">
      <c r="D90" s="249"/>
      <c r="E90" s="250"/>
      <c r="F90" s="251"/>
      <c r="H90" s="21"/>
      <c r="I90" s="252"/>
      <c r="J90" s="250"/>
      <c r="K90" s="26"/>
      <c r="L90" s="26"/>
    </row>
    <row r="91" spans="4:12" ht="10.5" x14ac:dyDescent="0.25">
      <c r="D91" s="249"/>
      <c r="E91" s="250"/>
      <c r="F91" s="251"/>
      <c r="H91" s="21"/>
      <c r="I91" s="252"/>
      <c r="J91" s="250"/>
      <c r="K91" s="26"/>
      <c r="L91" s="26"/>
    </row>
    <row r="92" spans="4:12" ht="10.5" x14ac:dyDescent="0.25">
      <c r="D92" s="249"/>
      <c r="E92" s="250"/>
      <c r="F92" s="251"/>
      <c r="H92" s="21"/>
      <c r="I92" s="252"/>
      <c r="J92" s="250"/>
      <c r="K92" s="26"/>
      <c r="L92" s="26"/>
    </row>
    <row r="93" spans="4:12" ht="10.5" x14ac:dyDescent="0.25">
      <c r="D93" s="249"/>
      <c r="E93" s="250"/>
      <c r="F93" s="251"/>
      <c r="H93" s="21"/>
      <c r="I93" s="252"/>
      <c r="J93" s="250"/>
      <c r="K93" s="26"/>
      <c r="L93" s="26"/>
    </row>
    <row r="94" spans="4:12" ht="10.5" x14ac:dyDescent="0.25">
      <c r="D94" s="249"/>
      <c r="E94" s="250"/>
      <c r="F94" s="251"/>
      <c r="H94" s="21"/>
      <c r="I94" s="252"/>
      <c r="J94" s="250"/>
      <c r="K94" s="26"/>
      <c r="L94" s="26"/>
    </row>
    <row r="95" spans="4:12" ht="10.5" x14ac:dyDescent="0.25">
      <c r="D95" s="249"/>
      <c r="E95" s="250"/>
      <c r="F95" s="251"/>
      <c r="H95" s="21"/>
      <c r="I95" s="252"/>
      <c r="J95" s="250"/>
      <c r="K95" s="26"/>
      <c r="L95" s="26"/>
    </row>
    <row r="96" spans="4:12" ht="10.5" x14ac:dyDescent="0.25">
      <c r="D96" s="249"/>
      <c r="E96" s="250"/>
      <c r="F96" s="251"/>
      <c r="H96" s="21"/>
      <c r="I96" s="252"/>
      <c r="J96" s="250"/>
      <c r="K96" s="26"/>
      <c r="L96" s="26"/>
    </row>
    <row r="97" spans="1:12" ht="10.5" x14ac:dyDescent="0.25">
      <c r="D97" s="249"/>
      <c r="E97" s="250"/>
      <c r="F97" s="251"/>
      <c r="H97" s="21"/>
      <c r="I97" s="252"/>
      <c r="J97" s="250"/>
      <c r="K97" s="26"/>
      <c r="L97" s="26"/>
    </row>
    <row r="98" spans="1:12" ht="10.5" x14ac:dyDescent="0.25">
      <c r="D98" s="249"/>
      <c r="E98" s="250"/>
      <c r="F98" s="251"/>
      <c r="H98" s="21"/>
      <c r="I98" s="252"/>
      <c r="J98" s="250"/>
      <c r="K98" s="26"/>
      <c r="L98" s="26"/>
    </row>
    <row r="99" spans="1:12" x14ac:dyDescent="0.2">
      <c r="E99" s="253"/>
      <c r="F99" s="254"/>
    </row>
    <row r="100" spans="1:12" x14ac:dyDescent="0.2">
      <c r="E100" s="253"/>
      <c r="F100" s="254"/>
    </row>
    <row r="101" spans="1:12" customFormat="1" x14ac:dyDescent="0.2">
      <c r="A101" s="2"/>
      <c r="B101" s="271"/>
      <c r="C101" s="2"/>
      <c r="D101" s="2"/>
      <c r="E101" s="253"/>
      <c r="F101" s="254"/>
      <c r="J101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>
    <tabColor rgb="FF00B050"/>
  </sheetPr>
  <dimension ref="A1:N105"/>
  <sheetViews>
    <sheetView showGridLines="0" topLeftCell="A14" zoomScaleNormal="100" workbookViewId="0">
      <selection activeCell="B20" sqref="B20"/>
    </sheetView>
  </sheetViews>
  <sheetFormatPr defaultColWidth="9.33203125" defaultRowHeight="10" x14ac:dyDescent="0.2"/>
  <cols>
    <col min="1" max="1" width="20.44140625" style="2" customWidth="1"/>
    <col min="2" max="2" width="71.66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02" t="s">
        <v>142</v>
      </c>
      <c r="B1" s="302"/>
      <c r="C1"/>
      <c r="D1"/>
      <c r="E1"/>
      <c r="J1"/>
    </row>
    <row r="2" spans="1:12" customFormat="1" ht="13" x14ac:dyDescent="0.3">
      <c r="A2" s="302" t="s">
        <v>26</v>
      </c>
      <c r="B2" s="302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3" t="s">
        <v>27</v>
      </c>
      <c r="B3" s="107" t="str">
        <f>Instructions!D3</f>
        <v>Bidder Company Name</v>
      </c>
      <c r="C3" s="239"/>
      <c r="D3" s="239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3" t="s">
        <v>78</v>
      </c>
      <c r="B4" s="107" t="str">
        <f>Instructions!D4</f>
        <v>Develoment of ROAST system</v>
      </c>
      <c r="C4" s="239"/>
      <c r="D4" s="239"/>
      <c r="E4" s="3"/>
      <c r="F4" s="13"/>
      <c r="G4" s="13"/>
      <c r="H4" s="216"/>
      <c r="I4" s="216"/>
      <c r="J4" s="3"/>
      <c r="K4" s="3"/>
      <c r="L4" s="3"/>
    </row>
    <row r="5" spans="1:12" customFormat="1" ht="13" x14ac:dyDescent="0.3">
      <c r="A5" s="183" t="s">
        <v>29</v>
      </c>
      <c r="B5" s="107" t="s">
        <v>69</v>
      </c>
      <c r="C5" s="239"/>
      <c r="D5" s="239"/>
      <c r="E5" s="3"/>
      <c r="F5" s="13"/>
      <c r="G5" s="13"/>
      <c r="H5" s="216"/>
      <c r="I5" s="216"/>
      <c r="J5" s="3"/>
      <c r="K5" s="3"/>
      <c r="L5" s="3"/>
    </row>
    <row r="6" spans="1:12" customFormat="1" ht="13" x14ac:dyDescent="0.3">
      <c r="A6" s="183" t="s">
        <v>31</v>
      </c>
      <c r="B6" s="107" t="s">
        <v>70</v>
      </c>
      <c r="C6" s="239"/>
      <c r="D6" s="239"/>
      <c r="E6" s="3"/>
      <c r="F6" s="13"/>
      <c r="G6" s="13"/>
      <c r="H6" s="216"/>
      <c r="I6" s="216"/>
      <c r="J6" s="3"/>
      <c r="K6" s="3"/>
      <c r="L6" s="3"/>
    </row>
    <row r="7" spans="1:12" customFormat="1" ht="13" x14ac:dyDescent="0.3">
      <c r="A7" s="183" t="s">
        <v>79</v>
      </c>
      <c r="B7" s="240" t="str">
        <f>Instructions!D5</f>
        <v>FC</v>
      </c>
      <c r="C7" s="239"/>
      <c r="D7" s="239"/>
      <c r="E7" s="3"/>
      <c r="F7" s="13"/>
      <c r="G7" s="13"/>
      <c r="H7" s="216"/>
      <c r="I7" s="216"/>
      <c r="J7" s="3"/>
      <c r="K7" s="3"/>
      <c r="L7" s="3"/>
    </row>
    <row r="8" spans="1:12" customFormat="1" ht="13" x14ac:dyDescent="0.3">
      <c r="A8" s="183" t="s">
        <v>34</v>
      </c>
      <c r="B8" s="240">
        <f>Instructions!D6</f>
        <v>0.1</v>
      </c>
      <c r="C8" s="239"/>
      <c r="D8" s="239"/>
      <c r="E8" s="3"/>
      <c r="F8" s="13"/>
      <c r="G8" s="13"/>
      <c r="H8" s="216"/>
      <c r="I8" s="216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62" t="s">
        <v>35</v>
      </c>
      <c r="D10" s="363"/>
      <c r="E10" s="363"/>
      <c r="F10" s="363"/>
      <c r="G10" s="363"/>
      <c r="H10" s="364"/>
      <c r="I10" s="362" t="s">
        <v>36</v>
      </c>
      <c r="J10" s="363"/>
      <c r="K10" s="364"/>
      <c r="L10" s="50"/>
    </row>
    <row r="11" spans="1:12" customFormat="1" ht="13" thickBot="1" x14ac:dyDescent="0.3">
      <c r="A11" s="3"/>
      <c r="B11" s="3"/>
      <c r="C11" s="365"/>
      <c r="D11" s="366"/>
      <c r="E11" s="366"/>
      <c r="F11" s="366"/>
      <c r="G11" s="366"/>
      <c r="H11" s="367"/>
      <c r="I11" s="365"/>
      <c r="J11" s="366"/>
      <c r="K11" s="367"/>
      <c r="L11" s="51"/>
    </row>
    <row r="12" spans="1:12" customFormat="1" ht="13.4" customHeight="1" x14ac:dyDescent="0.2">
      <c r="A12" s="312" t="s">
        <v>37</v>
      </c>
      <c r="B12" s="309" t="s">
        <v>38</v>
      </c>
      <c r="C12" s="312" t="s">
        <v>33</v>
      </c>
      <c r="D12" s="52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101" t="s">
        <v>39</v>
      </c>
      <c r="J12" s="315" t="s">
        <v>44</v>
      </c>
      <c r="K12" s="309" t="s">
        <v>45</v>
      </c>
      <c r="L12" s="318" t="s">
        <v>46</v>
      </c>
    </row>
    <row r="13" spans="1:12" customFormat="1" ht="13" x14ac:dyDescent="0.2">
      <c r="A13" s="313"/>
      <c r="B13" s="310"/>
      <c r="C13" s="313"/>
      <c r="D13" s="53"/>
      <c r="E13" s="316"/>
      <c r="F13" s="316"/>
      <c r="G13" s="316"/>
      <c r="H13" s="310"/>
      <c r="I13" s="102"/>
      <c r="J13" s="316"/>
      <c r="K13" s="310"/>
      <c r="L13" s="319"/>
    </row>
    <row r="14" spans="1:12" customFormat="1" ht="13" x14ac:dyDescent="0.2">
      <c r="A14" s="314"/>
      <c r="B14" s="311"/>
      <c r="C14" s="314"/>
      <c r="D14" s="104"/>
      <c r="E14" s="317"/>
      <c r="F14" s="317"/>
      <c r="G14" s="317"/>
      <c r="H14" s="311"/>
      <c r="I14" s="103"/>
      <c r="J14" s="317"/>
      <c r="K14" s="311"/>
      <c r="L14" s="320"/>
    </row>
    <row r="15" spans="1:12" customFormat="1" ht="14" x14ac:dyDescent="0.3">
      <c r="A15" s="29" t="str">
        <f>B5</f>
        <v>G4</v>
      </c>
      <c r="B15" s="33" t="str">
        <f>B6</f>
        <v>MISCELLANEOUS</v>
      </c>
      <c r="C15" s="32"/>
      <c r="D15" s="30"/>
      <c r="E15" s="30"/>
      <c r="F15" s="57"/>
      <c r="G15" s="57"/>
      <c r="H15" s="58"/>
      <c r="I15" s="32"/>
      <c r="J15" s="30"/>
      <c r="K15" s="58"/>
      <c r="L15" s="132"/>
    </row>
    <row r="16" spans="1:12" customFormat="1" ht="25" x14ac:dyDescent="0.3">
      <c r="A16" s="16"/>
      <c r="B16" s="18" t="s">
        <v>143</v>
      </c>
      <c r="C16" s="19"/>
      <c r="D16" s="257"/>
      <c r="E16" s="14"/>
      <c r="F16" s="117"/>
      <c r="G16" s="118"/>
      <c r="H16" s="119"/>
      <c r="I16" s="23"/>
      <c r="J16" s="14"/>
      <c r="K16" s="119"/>
      <c r="L16" s="121"/>
    </row>
    <row r="17" spans="1:12" customFormat="1" ht="13" x14ac:dyDescent="0.3">
      <c r="A17" s="260"/>
      <c r="B17" s="17" t="s">
        <v>144</v>
      </c>
      <c r="C17" s="19"/>
      <c r="D17" s="257"/>
      <c r="E17" s="14"/>
      <c r="F17" s="117"/>
      <c r="G17" s="118"/>
      <c r="H17" s="119"/>
      <c r="I17" s="23"/>
      <c r="J17" s="14"/>
      <c r="K17" s="119"/>
      <c r="L17" s="121"/>
    </row>
    <row r="18" spans="1:12" customFormat="1" ht="13" x14ac:dyDescent="0.3">
      <c r="A18" s="8"/>
      <c r="B18" s="6"/>
      <c r="C18" s="8"/>
      <c r="D18" s="34"/>
      <c r="E18" s="5"/>
      <c r="F18" s="122"/>
      <c r="G18" s="125"/>
      <c r="H18" s="130"/>
      <c r="I18" s="24"/>
      <c r="J18" s="5"/>
      <c r="K18" s="130"/>
      <c r="L18" s="131"/>
    </row>
    <row r="19" spans="1:12" customFormat="1" ht="13" x14ac:dyDescent="0.3">
      <c r="A19" s="151">
        <v>4.0999999999999996</v>
      </c>
      <c r="B19" s="178"/>
      <c r="C19" s="144"/>
      <c r="D19" s="145"/>
      <c r="E19" s="146"/>
      <c r="F19" s="147"/>
      <c r="G19" s="147"/>
      <c r="H19" s="148"/>
      <c r="I19" s="149"/>
      <c r="J19" s="146"/>
      <c r="K19" s="148"/>
      <c r="L19" s="150"/>
    </row>
    <row r="20" spans="1:12" customFormat="1" ht="12.5" x14ac:dyDescent="0.25">
      <c r="A20" s="8"/>
      <c r="B20" s="9"/>
      <c r="C20" s="8" t="str">
        <f t="shared" ref="C20:C40" si="0">$B$7</f>
        <v>FC</v>
      </c>
      <c r="D20" s="34"/>
      <c r="E20" s="5"/>
      <c r="F20" s="27">
        <f t="shared" ref="F20:F40" si="1">D20*E20</f>
        <v>0</v>
      </c>
      <c r="G20" s="28">
        <f t="shared" ref="G20:G40" si="2">$B$8</f>
        <v>0.1</v>
      </c>
      <c r="H20" s="36">
        <f t="shared" ref="H20:H40" si="3">IF(G20&lt;&gt;0,F20/G20,0)</f>
        <v>0</v>
      </c>
      <c r="I20" s="24"/>
      <c r="J20" s="5"/>
      <c r="K20" s="36">
        <f t="shared" ref="K20:K40" si="4">I20*J20</f>
        <v>0</v>
      </c>
      <c r="L20" s="112">
        <f t="shared" ref="L20:L40" si="5">IF(OR(J20&gt;0,H20&gt;0),H20+K20,0)</f>
        <v>0</v>
      </c>
    </row>
    <row r="21" spans="1:12" customFormat="1" ht="12.5" x14ac:dyDescent="0.25">
      <c r="A21" s="8"/>
      <c r="B21" s="9"/>
      <c r="C21" s="8" t="str">
        <f t="shared" si="0"/>
        <v>FC</v>
      </c>
      <c r="D21" s="34"/>
      <c r="E21" s="5"/>
      <c r="F21" s="27">
        <f t="shared" si="1"/>
        <v>0</v>
      </c>
      <c r="G21" s="28">
        <f t="shared" si="2"/>
        <v>0.1</v>
      </c>
      <c r="H21" s="36">
        <f t="shared" si="3"/>
        <v>0</v>
      </c>
      <c r="I21" s="24"/>
      <c r="J21" s="5"/>
      <c r="K21" s="36">
        <f t="shared" si="4"/>
        <v>0</v>
      </c>
      <c r="L21" s="112">
        <f t="shared" si="5"/>
        <v>0</v>
      </c>
    </row>
    <row r="22" spans="1:12" customFormat="1" ht="12.5" x14ac:dyDescent="0.25">
      <c r="A22" s="8"/>
      <c r="B22" s="9"/>
      <c r="C22" s="8" t="str">
        <f t="shared" si="0"/>
        <v>FC</v>
      </c>
      <c r="D22" s="34"/>
      <c r="E22" s="5"/>
      <c r="F22" s="27">
        <f t="shared" si="1"/>
        <v>0</v>
      </c>
      <c r="G22" s="28">
        <f t="shared" si="2"/>
        <v>0.1</v>
      </c>
      <c r="H22" s="36">
        <f t="shared" si="3"/>
        <v>0</v>
      </c>
      <c r="I22" s="24"/>
      <c r="J22" s="5"/>
      <c r="K22" s="36">
        <f t="shared" si="4"/>
        <v>0</v>
      </c>
      <c r="L22" s="112">
        <f t="shared" si="5"/>
        <v>0</v>
      </c>
    </row>
    <row r="23" spans="1:12" customFormat="1" ht="12.5" x14ac:dyDescent="0.25">
      <c r="A23" s="8"/>
      <c r="B23" s="9"/>
      <c r="C23" s="8" t="str">
        <f t="shared" si="0"/>
        <v>FC</v>
      </c>
      <c r="D23" s="34"/>
      <c r="E23" s="5"/>
      <c r="F23" s="27">
        <f t="shared" si="1"/>
        <v>0</v>
      </c>
      <c r="G23" s="28">
        <f t="shared" si="2"/>
        <v>0.1</v>
      </c>
      <c r="H23" s="36">
        <f t="shared" si="3"/>
        <v>0</v>
      </c>
      <c r="I23" s="24"/>
      <c r="J23" s="5"/>
      <c r="K23" s="36">
        <f t="shared" si="4"/>
        <v>0</v>
      </c>
      <c r="L23" s="112">
        <f t="shared" si="5"/>
        <v>0</v>
      </c>
    </row>
    <row r="24" spans="1:12" customFormat="1" ht="12.5" x14ac:dyDescent="0.25">
      <c r="A24" s="8"/>
      <c r="B24" s="9"/>
      <c r="C24" s="8" t="str">
        <f t="shared" si="0"/>
        <v>FC</v>
      </c>
      <c r="D24" s="34"/>
      <c r="E24" s="5"/>
      <c r="F24" s="27">
        <f t="shared" si="1"/>
        <v>0</v>
      </c>
      <c r="G24" s="28">
        <f t="shared" si="2"/>
        <v>0.1</v>
      </c>
      <c r="H24" s="36">
        <f t="shared" si="3"/>
        <v>0</v>
      </c>
      <c r="I24" s="24"/>
      <c r="J24" s="5"/>
      <c r="K24" s="36">
        <f t="shared" si="4"/>
        <v>0</v>
      </c>
      <c r="L24" s="112">
        <f t="shared" si="5"/>
        <v>0</v>
      </c>
    </row>
    <row r="25" spans="1:12" customFormat="1" ht="12.5" x14ac:dyDescent="0.25">
      <c r="A25" s="8"/>
      <c r="B25" s="9"/>
      <c r="C25" s="8" t="str">
        <f t="shared" si="0"/>
        <v>FC</v>
      </c>
      <c r="D25" s="34"/>
      <c r="E25" s="5"/>
      <c r="F25" s="27">
        <f t="shared" si="1"/>
        <v>0</v>
      </c>
      <c r="G25" s="28">
        <f t="shared" si="2"/>
        <v>0.1</v>
      </c>
      <c r="H25" s="36">
        <f t="shared" si="3"/>
        <v>0</v>
      </c>
      <c r="I25" s="24"/>
      <c r="J25" s="5"/>
      <c r="K25" s="36">
        <f t="shared" si="4"/>
        <v>0</v>
      </c>
      <c r="L25" s="112">
        <f t="shared" si="5"/>
        <v>0</v>
      </c>
    </row>
    <row r="26" spans="1:12" customFormat="1" ht="12.5" x14ac:dyDescent="0.25">
      <c r="A26" s="8"/>
      <c r="B26" s="9"/>
      <c r="C26" s="8" t="str">
        <f t="shared" si="0"/>
        <v>FC</v>
      </c>
      <c r="D26" s="34"/>
      <c r="E26" s="5"/>
      <c r="F26" s="27">
        <f t="shared" si="1"/>
        <v>0</v>
      </c>
      <c r="G26" s="28">
        <f t="shared" si="2"/>
        <v>0.1</v>
      </c>
      <c r="H26" s="36">
        <f t="shared" si="3"/>
        <v>0</v>
      </c>
      <c r="I26" s="24"/>
      <c r="J26" s="5"/>
      <c r="K26" s="36">
        <f t="shared" si="4"/>
        <v>0</v>
      </c>
      <c r="L26" s="112">
        <f t="shared" si="5"/>
        <v>0</v>
      </c>
    </row>
    <row r="27" spans="1:12" customFormat="1" ht="12.5" x14ac:dyDescent="0.25">
      <c r="A27" s="8"/>
      <c r="B27" s="9"/>
      <c r="C27" s="8" t="str">
        <f t="shared" si="0"/>
        <v>FC</v>
      </c>
      <c r="D27" s="34"/>
      <c r="E27" s="5"/>
      <c r="F27" s="27">
        <f t="shared" si="1"/>
        <v>0</v>
      </c>
      <c r="G27" s="28">
        <f t="shared" si="2"/>
        <v>0.1</v>
      </c>
      <c r="H27" s="36">
        <f t="shared" si="3"/>
        <v>0</v>
      </c>
      <c r="I27" s="24"/>
      <c r="J27" s="5"/>
      <c r="K27" s="36">
        <f t="shared" si="4"/>
        <v>0</v>
      </c>
      <c r="L27" s="112">
        <f t="shared" si="5"/>
        <v>0</v>
      </c>
    </row>
    <row r="28" spans="1:12" customFormat="1" ht="12.5" x14ac:dyDescent="0.25">
      <c r="A28" s="8"/>
      <c r="B28" s="9"/>
      <c r="C28" s="8" t="str">
        <f t="shared" si="0"/>
        <v>FC</v>
      </c>
      <c r="D28" s="34"/>
      <c r="E28" s="5"/>
      <c r="F28" s="27">
        <f t="shared" si="1"/>
        <v>0</v>
      </c>
      <c r="G28" s="28">
        <f t="shared" si="2"/>
        <v>0.1</v>
      </c>
      <c r="H28" s="36">
        <f t="shared" si="3"/>
        <v>0</v>
      </c>
      <c r="I28" s="24"/>
      <c r="J28" s="5"/>
      <c r="K28" s="36">
        <f t="shared" si="4"/>
        <v>0</v>
      </c>
      <c r="L28" s="112">
        <f t="shared" si="5"/>
        <v>0</v>
      </c>
    </row>
    <row r="29" spans="1:12" customFormat="1" ht="12.5" x14ac:dyDescent="0.25">
      <c r="A29" s="8"/>
      <c r="B29" s="9"/>
      <c r="C29" s="8" t="str">
        <f t="shared" si="0"/>
        <v>FC</v>
      </c>
      <c r="D29" s="34"/>
      <c r="E29" s="5"/>
      <c r="F29" s="27">
        <f t="shared" si="1"/>
        <v>0</v>
      </c>
      <c r="G29" s="28">
        <f t="shared" si="2"/>
        <v>0.1</v>
      </c>
      <c r="H29" s="36">
        <f t="shared" si="3"/>
        <v>0</v>
      </c>
      <c r="I29" s="24"/>
      <c r="J29" s="5"/>
      <c r="K29" s="36">
        <f t="shared" si="4"/>
        <v>0</v>
      </c>
      <c r="L29" s="112">
        <f t="shared" si="5"/>
        <v>0</v>
      </c>
    </row>
    <row r="30" spans="1:12" customFormat="1" ht="12.5" x14ac:dyDescent="0.25">
      <c r="A30" s="8"/>
      <c r="B30" s="9"/>
      <c r="C30" s="8" t="str">
        <f t="shared" si="0"/>
        <v>FC</v>
      </c>
      <c r="D30" s="34"/>
      <c r="E30" s="5"/>
      <c r="F30" s="27">
        <f t="shared" si="1"/>
        <v>0</v>
      </c>
      <c r="G30" s="28">
        <f t="shared" si="2"/>
        <v>0.1</v>
      </c>
      <c r="H30" s="36">
        <f t="shared" si="3"/>
        <v>0</v>
      </c>
      <c r="I30" s="24"/>
      <c r="J30" s="5"/>
      <c r="K30" s="36">
        <f t="shared" si="4"/>
        <v>0</v>
      </c>
      <c r="L30" s="112">
        <f t="shared" si="5"/>
        <v>0</v>
      </c>
    </row>
    <row r="31" spans="1:12" customFormat="1" ht="12.5" x14ac:dyDescent="0.25">
      <c r="A31" s="8"/>
      <c r="B31" s="9"/>
      <c r="C31" s="8" t="str">
        <f t="shared" si="0"/>
        <v>FC</v>
      </c>
      <c r="D31" s="34"/>
      <c r="E31" s="5"/>
      <c r="F31" s="27">
        <f t="shared" si="1"/>
        <v>0</v>
      </c>
      <c r="G31" s="28">
        <f t="shared" si="2"/>
        <v>0.1</v>
      </c>
      <c r="H31" s="36">
        <f t="shared" si="3"/>
        <v>0</v>
      </c>
      <c r="I31" s="24"/>
      <c r="J31" s="5"/>
      <c r="K31" s="36">
        <f t="shared" si="4"/>
        <v>0</v>
      </c>
      <c r="L31" s="112">
        <f t="shared" si="5"/>
        <v>0</v>
      </c>
    </row>
    <row r="32" spans="1:12" customFormat="1" ht="12.5" x14ac:dyDescent="0.25">
      <c r="A32" s="8"/>
      <c r="B32" s="9"/>
      <c r="C32" s="8" t="str">
        <f t="shared" si="0"/>
        <v>FC</v>
      </c>
      <c r="D32" s="34"/>
      <c r="E32" s="5"/>
      <c r="F32" s="27">
        <f t="shared" si="1"/>
        <v>0</v>
      </c>
      <c r="G32" s="28">
        <f t="shared" si="2"/>
        <v>0.1</v>
      </c>
      <c r="H32" s="36">
        <f t="shared" si="3"/>
        <v>0</v>
      </c>
      <c r="I32" s="24"/>
      <c r="J32" s="5"/>
      <c r="K32" s="36">
        <f t="shared" si="4"/>
        <v>0</v>
      </c>
      <c r="L32" s="112">
        <f t="shared" si="5"/>
        <v>0</v>
      </c>
    </row>
    <row r="33" spans="1:14" customFormat="1" ht="12.5" x14ac:dyDescent="0.25">
      <c r="A33" s="8"/>
      <c r="B33" s="9"/>
      <c r="C33" s="8" t="str">
        <f t="shared" si="0"/>
        <v>FC</v>
      </c>
      <c r="D33" s="34"/>
      <c r="E33" s="5"/>
      <c r="F33" s="27">
        <f t="shared" si="1"/>
        <v>0</v>
      </c>
      <c r="G33" s="28">
        <f t="shared" si="2"/>
        <v>0.1</v>
      </c>
      <c r="H33" s="36">
        <f t="shared" si="3"/>
        <v>0</v>
      </c>
      <c r="I33" s="24"/>
      <c r="J33" s="5"/>
      <c r="K33" s="36">
        <f t="shared" si="4"/>
        <v>0</v>
      </c>
      <c r="L33" s="112">
        <f t="shared" si="5"/>
        <v>0</v>
      </c>
    </row>
    <row r="34" spans="1:14" customFormat="1" ht="12.5" x14ac:dyDescent="0.25">
      <c r="A34" s="8"/>
      <c r="B34" s="9"/>
      <c r="C34" s="8" t="str">
        <f t="shared" si="0"/>
        <v>FC</v>
      </c>
      <c r="D34" s="34"/>
      <c r="E34" s="5"/>
      <c r="F34" s="27">
        <f t="shared" si="1"/>
        <v>0</v>
      </c>
      <c r="G34" s="28">
        <f t="shared" si="2"/>
        <v>0.1</v>
      </c>
      <c r="H34" s="36">
        <f t="shared" si="3"/>
        <v>0</v>
      </c>
      <c r="I34" s="24"/>
      <c r="J34" s="5"/>
      <c r="K34" s="36">
        <f t="shared" si="4"/>
        <v>0</v>
      </c>
      <c r="L34" s="112">
        <f t="shared" si="5"/>
        <v>0</v>
      </c>
    </row>
    <row r="35" spans="1:14" customFormat="1" ht="12.5" x14ac:dyDescent="0.25">
      <c r="A35" s="8"/>
      <c r="B35" s="9"/>
      <c r="C35" s="8" t="str">
        <f t="shared" si="0"/>
        <v>FC</v>
      </c>
      <c r="D35" s="34"/>
      <c r="E35" s="5"/>
      <c r="F35" s="27">
        <f t="shared" si="1"/>
        <v>0</v>
      </c>
      <c r="G35" s="28">
        <f t="shared" si="2"/>
        <v>0.1</v>
      </c>
      <c r="H35" s="36">
        <f t="shared" si="3"/>
        <v>0</v>
      </c>
      <c r="I35" s="24"/>
      <c r="J35" s="5"/>
      <c r="K35" s="36">
        <f t="shared" si="4"/>
        <v>0</v>
      </c>
      <c r="L35" s="112">
        <f t="shared" si="5"/>
        <v>0</v>
      </c>
    </row>
    <row r="36" spans="1:14" customFormat="1" ht="12.5" x14ac:dyDescent="0.25">
      <c r="A36" s="8"/>
      <c r="B36" s="9"/>
      <c r="C36" s="8" t="str">
        <f t="shared" si="0"/>
        <v>FC</v>
      </c>
      <c r="D36" s="34"/>
      <c r="E36" s="5"/>
      <c r="F36" s="27">
        <f t="shared" si="1"/>
        <v>0</v>
      </c>
      <c r="G36" s="28">
        <f t="shared" si="2"/>
        <v>0.1</v>
      </c>
      <c r="H36" s="36">
        <f t="shared" si="3"/>
        <v>0</v>
      </c>
      <c r="I36" s="24"/>
      <c r="J36" s="5"/>
      <c r="K36" s="36">
        <f t="shared" si="4"/>
        <v>0</v>
      </c>
      <c r="L36" s="112">
        <f t="shared" si="5"/>
        <v>0</v>
      </c>
    </row>
    <row r="37" spans="1:14" customFormat="1" ht="12.5" x14ac:dyDescent="0.25">
      <c r="A37" s="8"/>
      <c r="B37" s="9"/>
      <c r="C37" s="8" t="str">
        <f t="shared" si="0"/>
        <v>FC</v>
      </c>
      <c r="D37" s="34"/>
      <c r="E37" s="5"/>
      <c r="F37" s="27">
        <f t="shared" si="1"/>
        <v>0</v>
      </c>
      <c r="G37" s="28">
        <f t="shared" si="2"/>
        <v>0.1</v>
      </c>
      <c r="H37" s="36">
        <f t="shared" si="3"/>
        <v>0</v>
      </c>
      <c r="I37" s="24"/>
      <c r="J37" s="5"/>
      <c r="K37" s="36">
        <f t="shared" si="4"/>
        <v>0</v>
      </c>
      <c r="L37" s="112">
        <f t="shared" si="5"/>
        <v>0</v>
      </c>
    </row>
    <row r="38" spans="1:14" customFormat="1" ht="12.5" x14ac:dyDescent="0.25">
      <c r="A38" s="8"/>
      <c r="B38" s="9"/>
      <c r="C38" s="8" t="str">
        <f t="shared" si="0"/>
        <v>FC</v>
      </c>
      <c r="D38" s="34"/>
      <c r="E38" s="5"/>
      <c r="F38" s="27">
        <f t="shared" si="1"/>
        <v>0</v>
      </c>
      <c r="G38" s="28">
        <f t="shared" si="2"/>
        <v>0.1</v>
      </c>
      <c r="H38" s="36">
        <f t="shared" si="3"/>
        <v>0</v>
      </c>
      <c r="I38" s="24"/>
      <c r="J38" s="5"/>
      <c r="K38" s="36">
        <f t="shared" si="4"/>
        <v>0</v>
      </c>
      <c r="L38" s="112">
        <f t="shared" si="5"/>
        <v>0</v>
      </c>
    </row>
    <row r="39" spans="1:14" customFormat="1" ht="12.5" x14ac:dyDescent="0.25">
      <c r="A39" s="8"/>
      <c r="B39" s="9"/>
      <c r="C39" s="8" t="str">
        <f t="shared" si="0"/>
        <v>FC</v>
      </c>
      <c r="D39" s="34"/>
      <c r="E39" s="5"/>
      <c r="F39" s="27">
        <f>D39*E39</f>
        <v>0</v>
      </c>
      <c r="G39" s="28">
        <f t="shared" si="2"/>
        <v>0.1</v>
      </c>
      <c r="H39" s="36">
        <f>IF(G39&lt;&gt;0,F39/G39,0)</f>
        <v>0</v>
      </c>
      <c r="I39" s="24"/>
      <c r="J39" s="5"/>
      <c r="K39" s="36">
        <f>I39*J39</f>
        <v>0</v>
      </c>
      <c r="L39" s="112">
        <f t="shared" si="5"/>
        <v>0</v>
      </c>
    </row>
    <row r="40" spans="1:14" customFormat="1" ht="12.5" x14ac:dyDescent="0.25">
      <c r="A40" s="8"/>
      <c r="B40" s="9"/>
      <c r="C40" s="8" t="str">
        <f t="shared" si="0"/>
        <v>FC</v>
      </c>
      <c r="D40" s="34"/>
      <c r="E40" s="5"/>
      <c r="F40" s="27">
        <f t="shared" si="1"/>
        <v>0</v>
      </c>
      <c r="G40" s="28">
        <f t="shared" si="2"/>
        <v>0.1</v>
      </c>
      <c r="H40" s="36">
        <f t="shared" si="3"/>
        <v>0</v>
      </c>
      <c r="I40" s="24"/>
      <c r="J40" s="5"/>
      <c r="K40" s="36">
        <f t="shared" si="4"/>
        <v>0</v>
      </c>
      <c r="L40" s="112">
        <f t="shared" si="5"/>
        <v>0</v>
      </c>
    </row>
    <row r="41" spans="1:14" customFormat="1" ht="13.5" thickBot="1" x14ac:dyDescent="0.35">
      <c r="A41" s="8"/>
      <c r="B41" s="9"/>
      <c r="C41" s="8"/>
      <c r="D41" s="34"/>
      <c r="E41" s="5"/>
      <c r="F41" s="27"/>
      <c r="G41" s="28"/>
      <c r="H41" s="113"/>
      <c r="I41" s="24"/>
      <c r="J41" s="5"/>
      <c r="K41" s="113"/>
      <c r="L41" s="114"/>
    </row>
    <row r="42" spans="1:14" customFormat="1" ht="13.5" thickBot="1" x14ac:dyDescent="0.35">
      <c r="A42" s="62"/>
      <c r="B42" s="61" t="str">
        <f>+"SUB-TOTAL:  "&amp;A15</f>
        <v>SUB-TOTAL:  G4</v>
      </c>
      <c r="C42" s="62"/>
      <c r="D42" s="63"/>
      <c r="E42" s="64">
        <f>SUM(E20:E41)</f>
        <v>0</v>
      </c>
      <c r="F42" s="64">
        <f>SUM(F20:F41)</f>
        <v>0</v>
      </c>
      <c r="G42" s="65">
        <f>$B$8</f>
        <v>0.1</v>
      </c>
      <c r="H42" s="110">
        <f>SUM(H20:H41)</f>
        <v>0</v>
      </c>
      <c r="I42" s="111"/>
      <c r="J42" s="64">
        <f>SUM(J20:J41)</f>
        <v>0</v>
      </c>
      <c r="K42" s="110">
        <f>SUM(K20:K41)</f>
        <v>0</v>
      </c>
      <c r="L42" s="106">
        <f>SUM(L20:L41)</f>
        <v>0</v>
      </c>
    </row>
    <row r="43" spans="1:14" customFormat="1" ht="13.5" thickBot="1" x14ac:dyDescent="0.35">
      <c r="A43" s="248"/>
      <c r="B43" s="208" t="s">
        <v>75</v>
      </c>
      <c r="C43" s="209"/>
      <c r="D43" s="210"/>
      <c r="E43" s="211"/>
      <c r="F43" s="211"/>
      <c r="G43" s="212"/>
      <c r="H43" s="211"/>
      <c r="I43" s="213"/>
      <c r="J43" s="211"/>
      <c r="K43" s="214"/>
      <c r="L43" s="106">
        <f>0.15*L42</f>
        <v>0</v>
      </c>
    </row>
    <row r="44" spans="1:14" ht="10.5" x14ac:dyDescent="0.25">
      <c r="D44" s="249"/>
      <c r="E44" s="250"/>
      <c r="F44" s="251"/>
      <c r="H44" s="21"/>
      <c r="I44" s="252"/>
      <c r="J44" s="250"/>
      <c r="K44" s="26"/>
      <c r="L44" s="26"/>
      <c r="N44"/>
    </row>
    <row r="45" spans="1:14" ht="10.5" x14ac:dyDescent="0.25">
      <c r="D45" s="249"/>
      <c r="E45" s="250"/>
      <c r="F45" s="251"/>
      <c r="H45" s="21"/>
      <c r="I45" s="252"/>
      <c r="J45" s="250"/>
      <c r="K45" s="26"/>
      <c r="L45" s="26"/>
    </row>
    <row r="46" spans="1:14" ht="10.5" x14ac:dyDescent="0.25">
      <c r="D46" s="249"/>
      <c r="E46" s="250"/>
      <c r="F46" s="251"/>
      <c r="H46" s="21"/>
      <c r="I46" s="252"/>
      <c r="J46" s="250"/>
      <c r="K46" s="26"/>
      <c r="L46" s="26"/>
    </row>
    <row r="47" spans="1:14" ht="10.5" x14ac:dyDescent="0.25">
      <c r="D47" s="249"/>
      <c r="E47" s="250"/>
      <c r="F47" s="251"/>
      <c r="H47" s="21"/>
      <c r="I47" s="252"/>
      <c r="J47" s="250"/>
      <c r="K47" s="26"/>
      <c r="L47" s="26"/>
    </row>
    <row r="48" spans="1:14" ht="10.5" x14ac:dyDescent="0.25">
      <c r="D48" s="249"/>
      <c r="E48" s="250"/>
      <c r="F48" s="251"/>
      <c r="H48" s="21"/>
      <c r="I48" s="252"/>
      <c r="J48" s="250"/>
      <c r="K48" s="26"/>
      <c r="L48" s="26"/>
    </row>
    <row r="49" spans="4:12" ht="10.5" x14ac:dyDescent="0.25">
      <c r="D49" s="249"/>
      <c r="E49" s="250"/>
      <c r="F49" s="251"/>
      <c r="H49" s="21"/>
      <c r="I49" s="252"/>
      <c r="J49" s="250"/>
      <c r="K49" s="26"/>
      <c r="L49" s="26"/>
    </row>
    <row r="50" spans="4:12" ht="10.5" x14ac:dyDescent="0.25">
      <c r="D50" s="249"/>
      <c r="E50" s="250"/>
      <c r="F50" s="251"/>
      <c r="H50" s="21"/>
      <c r="I50" s="252"/>
      <c r="J50" s="250"/>
      <c r="K50" s="26"/>
      <c r="L50" s="26"/>
    </row>
    <row r="51" spans="4:12" ht="10.5" x14ac:dyDescent="0.25">
      <c r="D51" s="249"/>
      <c r="E51" s="250"/>
      <c r="F51" s="251"/>
      <c r="H51" s="21"/>
      <c r="I51" s="252"/>
      <c r="J51" s="250"/>
      <c r="K51" s="26"/>
      <c r="L51" s="26"/>
    </row>
    <row r="52" spans="4:12" ht="10.5" x14ac:dyDescent="0.25">
      <c r="D52" s="249"/>
      <c r="E52" s="250"/>
      <c r="F52" s="251"/>
      <c r="H52" s="21"/>
      <c r="I52" s="252"/>
      <c r="J52" s="250"/>
      <c r="K52" s="26"/>
      <c r="L52" s="26"/>
    </row>
    <row r="53" spans="4:12" ht="10.5" x14ac:dyDescent="0.25">
      <c r="D53" s="249"/>
      <c r="E53" s="250"/>
      <c r="F53" s="251"/>
      <c r="H53" s="21"/>
      <c r="I53" s="252"/>
      <c r="J53" s="250"/>
      <c r="K53" s="26"/>
      <c r="L53" s="26"/>
    </row>
    <row r="54" spans="4:12" ht="10.5" x14ac:dyDescent="0.25">
      <c r="D54" s="249"/>
      <c r="E54" s="250"/>
      <c r="F54" s="251"/>
      <c r="H54" s="21"/>
      <c r="I54" s="252"/>
      <c r="J54" s="250"/>
      <c r="K54" s="26"/>
      <c r="L54" s="26"/>
    </row>
    <row r="55" spans="4:12" ht="10.5" x14ac:dyDescent="0.25">
      <c r="D55" s="249"/>
      <c r="E55" s="250"/>
      <c r="F55" s="251"/>
      <c r="H55" s="21"/>
      <c r="I55" s="252"/>
      <c r="J55" s="250"/>
      <c r="K55" s="26"/>
      <c r="L55" s="26"/>
    </row>
    <row r="56" spans="4:12" ht="10.5" x14ac:dyDescent="0.25">
      <c r="D56" s="249"/>
      <c r="E56" s="250"/>
      <c r="F56" s="251"/>
      <c r="H56" s="21"/>
      <c r="I56" s="252"/>
      <c r="J56" s="250"/>
      <c r="K56" s="26"/>
      <c r="L56" s="26"/>
    </row>
    <row r="57" spans="4:12" ht="10.5" x14ac:dyDescent="0.25">
      <c r="D57" s="249"/>
      <c r="E57" s="250"/>
      <c r="F57" s="251"/>
      <c r="H57" s="21"/>
      <c r="I57" s="252"/>
      <c r="J57" s="250"/>
      <c r="K57" s="26"/>
      <c r="L57" s="26"/>
    </row>
    <row r="58" spans="4:12" ht="10.5" x14ac:dyDescent="0.25">
      <c r="D58" s="249"/>
      <c r="E58" s="250"/>
      <c r="F58" s="251"/>
      <c r="H58" s="21"/>
      <c r="I58" s="252"/>
      <c r="J58" s="250"/>
      <c r="K58" s="26"/>
      <c r="L58" s="26"/>
    </row>
    <row r="59" spans="4:12" ht="10.5" x14ac:dyDescent="0.25">
      <c r="D59" s="249"/>
      <c r="E59" s="250"/>
      <c r="F59" s="251"/>
      <c r="H59" s="21"/>
      <c r="I59" s="252"/>
      <c r="J59" s="250"/>
      <c r="K59" s="26"/>
      <c r="L59" s="26"/>
    </row>
    <row r="60" spans="4:12" ht="10.5" x14ac:dyDescent="0.25">
      <c r="D60" s="249"/>
      <c r="E60" s="250"/>
      <c r="F60" s="251"/>
      <c r="H60" s="21"/>
      <c r="I60" s="252"/>
      <c r="J60" s="250"/>
      <c r="K60" s="26"/>
      <c r="L60" s="26"/>
    </row>
    <row r="61" spans="4:12" ht="10.5" x14ac:dyDescent="0.25">
      <c r="D61" s="249"/>
      <c r="E61" s="250"/>
      <c r="F61" s="251"/>
      <c r="H61" s="21"/>
      <c r="I61" s="252"/>
      <c r="J61" s="250"/>
      <c r="K61" s="26"/>
      <c r="L61" s="26"/>
    </row>
    <row r="62" spans="4:12" ht="10.5" x14ac:dyDescent="0.25">
      <c r="D62" s="249"/>
      <c r="E62" s="250"/>
      <c r="F62" s="251"/>
      <c r="H62" s="21"/>
      <c r="I62" s="252"/>
      <c r="J62" s="250"/>
      <c r="K62" s="26"/>
      <c r="L62" s="26"/>
    </row>
    <row r="63" spans="4:12" ht="10.5" x14ac:dyDescent="0.25">
      <c r="D63" s="249"/>
      <c r="E63" s="250"/>
      <c r="F63" s="251"/>
      <c r="H63" s="21"/>
      <c r="I63" s="252"/>
      <c r="J63" s="250"/>
      <c r="K63" s="26"/>
      <c r="L63" s="26"/>
    </row>
    <row r="64" spans="4:12" ht="10.5" x14ac:dyDescent="0.25">
      <c r="D64" s="249"/>
      <c r="E64" s="250"/>
      <c r="F64" s="251"/>
      <c r="H64" s="21"/>
      <c r="I64" s="252"/>
      <c r="J64" s="250"/>
      <c r="K64" s="26"/>
      <c r="L64" s="26"/>
    </row>
    <row r="65" spans="4:12" ht="10.5" x14ac:dyDescent="0.25">
      <c r="D65" s="249"/>
      <c r="E65" s="250"/>
      <c r="F65" s="251"/>
      <c r="H65" s="21"/>
      <c r="I65" s="252"/>
      <c r="J65" s="250"/>
      <c r="K65" s="26"/>
      <c r="L65" s="26"/>
    </row>
    <row r="66" spans="4:12" ht="10.5" x14ac:dyDescent="0.25">
      <c r="D66" s="249"/>
      <c r="E66" s="250"/>
      <c r="F66" s="251"/>
      <c r="H66" s="21"/>
      <c r="I66" s="252"/>
      <c r="J66" s="250"/>
      <c r="K66" s="26"/>
      <c r="L66" s="26"/>
    </row>
    <row r="67" spans="4:12" ht="10.5" x14ac:dyDescent="0.25">
      <c r="D67" s="249"/>
      <c r="E67" s="250"/>
      <c r="F67" s="251"/>
      <c r="H67" s="21"/>
      <c r="I67" s="252"/>
      <c r="J67" s="250"/>
      <c r="K67" s="26"/>
      <c r="L67" s="26"/>
    </row>
    <row r="68" spans="4:12" ht="10.5" x14ac:dyDescent="0.25">
      <c r="D68" s="249"/>
      <c r="E68" s="250"/>
      <c r="F68" s="251"/>
      <c r="H68" s="21"/>
      <c r="I68" s="252"/>
      <c r="J68" s="250"/>
      <c r="K68" s="26"/>
      <c r="L68" s="26"/>
    </row>
    <row r="69" spans="4:12" ht="10.5" x14ac:dyDescent="0.25">
      <c r="D69" s="249"/>
      <c r="E69" s="250"/>
      <c r="F69" s="251"/>
      <c r="H69" s="21"/>
      <c r="I69" s="252"/>
      <c r="J69" s="250"/>
      <c r="K69" s="26"/>
      <c r="L69" s="26"/>
    </row>
    <row r="70" spans="4:12" ht="10.5" x14ac:dyDescent="0.25">
      <c r="D70" s="249"/>
      <c r="E70" s="250"/>
      <c r="F70" s="251"/>
      <c r="H70" s="21"/>
      <c r="I70" s="252"/>
      <c r="J70" s="250"/>
      <c r="K70" s="26"/>
      <c r="L70" s="26"/>
    </row>
    <row r="71" spans="4:12" ht="10.5" x14ac:dyDescent="0.25">
      <c r="D71" s="249"/>
      <c r="E71" s="250"/>
      <c r="F71" s="251"/>
      <c r="H71" s="21"/>
      <c r="I71" s="252"/>
      <c r="J71" s="250"/>
      <c r="K71" s="26"/>
      <c r="L71" s="26"/>
    </row>
    <row r="72" spans="4:12" ht="10.5" x14ac:dyDescent="0.25">
      <c r="D72" s="249"/>
      <c r="E72" s="250"/>
      <c r="F72" s="251"/>
      <c r="H72" s="21"/>
      <c r="I72" s="252"/>
      <c r="J72" s="250"/>
      <c r="K72" s="26"/>
      <c r="L72" s="26"/>
    </row>
    <row r="73" spans="4:12" ht="10.5" x14ac:dyDescent="0.25">
      <c r="D73" s="249"/>
      <c r="E73" s="250"/>
      <c r="F73" s="251"/>
      <c r="H73" s="21"/>
      <c r="I73" s="252"/>
      <c r="J73" s="250"/>
      <c r="K73" s="26"/>
      <c r="L73" s="26"/>
    </row>
    <row r="74" spans="4:12" ht="10.5" x14ac:dyDescent="0.25">
      <c r="D74" s="249"/>
      <c r="E74" s="250"/>
      <c r="F74" s="251"/>
      <c r="H74" s="21"/>
      <c r="I74" s="252"/>
      <c r="J74" s="250"/>
      <c r="K74" s="26"/>
      <c r="L74" s="26"/>
    </row>
    <row r="75" spans="4:12" ht="10.5" x14ac:dyDescent="0.25">
      <c r="D75" s="249"/>
      <c r="E75" s="250"/>
      <c r="F75" s="251"/>
      <c r="H75" s="21"/>
      <c r="I75" s="252"/>
      <c r="J75" s="250"/>
      <c r="K75" s="26"/>
      <c r="L75" s="26"/>
    </row>
    <row r="76" spans="4:12" ht="10.5" x14ac:dyDescent="0.25">
      <c r="D76" s="249"/>
      <c r="E76" s="250"/>
      <c r="F76" s="251"/>
      <c r="H76" s="21"/>
      <c r="I76" s="252"/>
      <c r="J76" s="250"/>
      <c r="K76" s="26"/>
      <c r="L76" s="26"/>
    </row>
    <row r="77" spans="4:12" ht="10.5" x14ac:dyDescent="0.25">
      <c r="D77" s="249"/>
      <c r="E77" s="250"/>
      <c r="F77" s="251"/>
      <c r="H77" s="21"/>
      <c r="I77" s="252"/>
      <c r="J77" s="250"/>
      <c r="K77" s="26"/>
      <c r="L77" s="26"/>
    </row>
    <row r="78" spans="4:12" ht="10.5" x14ac:dyDescent="0.25">
      <c r="D78" s="249"/>
      <c r="E78" s="250"/>
      <c r="F78" s="251"/>
      <c r="H78" s="21"/>
      <c r="I78" s="252"/>
      <c r="J78" s="250"/>
      <c r="K78" s="26"/>
      <c r="L78" s="26"/>
    </row>
    <row r="79" spans="4:12" ht="10.5" x14ac:dyDescent="0.25">
      <c r="D79" s="249"/>
      <c r="E79" s="250"/>
      <c r="F79" s="251"/>
      <c r="H79" s="21"/>
      <c r="I79" s="252"/>
      <c r="J79" s="250"/>
      <c r="K79" s="26"/>
      <c r="L79" s="26"/>
    </row>
    <row r="80" spans="4:12" ht="10.5" x14ac:dyDescent="0.25">
      <c r="D80" s="249"/>
      <c r="E80" s="250"/>
      <c r="F80" s="251"/>
      <c r="H80" s="21"/>
      <c r="I80" s="252"/>
      <c r="J80" s="250"/>
      <c r="K80" s="26"/>
      <c r="L80" s="26"/>
    </row>
    <row r="81" spans="4:12" ht="10.5" x14ac:dyDescent="0.25">
      <c r="D81" s="249"/>
      <c r="E81" s="250"/>
      <c r="F81" s="251"/>
      <c r="H81" s="21"/>
      <c r="I81" s="252"/>
      <c r="J81" s="250"/>
      <c r="K81" s="26"/>
      <c r="L81" s="26"/>
    </row>
    <row r="82" spans="4:12" ht="10.5" x14ac:dyDescent="0.25">
      <c r="D82" s="249"/>
      <c r="E82" s="250"/>
      <c r="F82" s="251"/>
      <c r="H82" s="21"/>
      <c r="I82" s="252"/>
      <c r="J82" s="250"/>
      <c r="K82" s="26"/>
      <c r="L82" s="26"/>
    </row>
    <row r="83" spans="4:12" ht="10.5" x14ac:dyDescent="0.25">
      <c r="D83" s="249"/>
      <c r="E83" s="250"/>
      <c r="F83" s="251"/>
      <c r="H83" s="21"/>
      <c r="I83" s="252"/>
      <c r="J83" s="250"/>
      <c r="K83" s="26"/>
      <c r="L83" s="26"/>
    </row>
    <row r="84" spans="4:12" ht="10.5" x14ac:dyDescent="0.25">
      <c r="D84" s="249"/>
      <c r="E84" s="250"/>
      <c r="F84" s="251"/>
      <c r="H84" s="21"/>
      <c r="I84" s="252"/>
      <c r="J84" s="250"/>
      <c r="K84" s="26"/>
      <c r="L84" s="26"/>
    </row>
    <row r="85" spans="4:12" ht="10.5" x14ac:dyDescent="0.25">
      <c r="D85" s="249"/>
      <c r="E85" s="250"/>
      <c r="F85" s="251"/>
      <c r="H85" s="21"/>
      <c r="I85" s="252"/>
      <c r="J85" s="250"/>
      <c r="K85" s="26"/>
      <c r="L85" s="26"/>
    </row>
    <row r="86" spans="4:12" ht="10.5" x14ac:dyDescent="0.25">
      <c r="D86" s="249"/>
      <c r="E86" s="250"/>
      <c r="F86" s="251"/>
      <c r="H86" s="21"/>
      <c r="I86" s="252"/>
      <c r="J86" s="250"/>
      <c r="K86" s="26"/>
      <c r="L86" s="26"/>
    </row>
    <row r="87" spans="4:12" ht="10.5" x14ac:dyDescent="0.25">
      <c r="D87" s="249"/>
      <c r="E87" s="250"/>
      <c r="F87" s="251"/>
      <c r="H87" s="21"/>
      <c r="I87" s="252"/>
      <c r="J87" s="250"/>
      <c r="K87" s="26"/>
      <c r="L87" s="26"/>
    </row>
    <row r="88" spans="4:12" ht="10.5" x14ac:dyDescent="0.25">
      <c r="D88" s="249"/>
      <c r="E88" s="250"/>
      <c r="F88" s="251"/>
      <c r="H88" s="21"/>
      <c r="I88" s="252"/>
      <c r="J88" s="250"/>
      <c r="K88" s="26"/>
      <c r="L88" s="26"/>
    </row>
    <row r="89" spans="4:12" ht="10.5" x14ac:dyDescent="0.25">
      <c r="D89" s="249"/>
      <c r="E89" s="250"/>
      <c r="F89" s="251"/>
      <c r="H89" s="21"/>
      <c r="I89" s="252"/>
      <c r="J89" s="250"/>
      <c r="K89" s="26"/>
      <c r="L89" s="26"/>
    </row>
    <row r="90" spans="4:12" ht="10.5" x14ac:dyDescent="0.25">
      <c r="D90" s="249"/>
      <c r="E90" s="250"/>
      <c r="F90" s="251"/>
      <c r="H90" s="21"/>
      <c r="I90" s="252"/>
      <c r="J90" s="250"/>
      <c r="K90" s="26"/>
      <c r="L90" s="26"/>
    </row>
    <row r="91" spans="4:12" ht="10.5" x14ac:dyDescent="0.25">
      <c r="D91" s="249"/>
      <c r="E91" s="250"/>
      <c r="F91" s="251"/>
      <c r="H91" s="21"/>
      <c r="I91" s="252"/>
      <c r="J91" s="250"/>
      <c r="K91" s="26"/>
      <c r="L91" s="26"/>
    </row>
    <row r="92" spans="4:12" ht="10.5" x14ac:dyDescent="0.25">
      <c r="D92" s="249"/>
      <c r="E92" s="250"/>
      <c r="F92" s="251"/>
      <c r="H92" s="21"/>
      <c r="I92" s="252"/>
      <c r="J92" s="250"/>
      <c r="K92" s="26"/>
      <c r="L92" s="26"/>
    </row>
    <row r="93" spans="4:12" ht="10.5" x14ac:dyDescent="0.25">
      <c r="D93" s="249"/>
      <c r="E93" s="250"/>
      <c r="F93" s="251"/>
      <c r="H93" s="21"/>
      <c r="I93" s="252"/>
      <c r="J93" s="250"/>
      <c r="K93" s="26"/>
      <c r="L93" s="26"/>
    </row>
    <row r="94" spans="4:12" ht="10.5" x14ac:dyDescent="0.25">
      <c r="D94" s="249"/>
      <c r="E94" s="250"/>
      <c r="F94" s="251"/>
      <c r="H94" s="21"/>
      <c r="I94" s="252"/>
      <c r="J94" s="250"/>
      <c r="K94" s="26"/>
      <c r="L94" s="26"/>
    </row>
    <row r="95" spans="4:12" ht="10.5" x14ac:dyDescent="0.25">
      <c r="D95" s="249"/>
      <c r="E95" s="250"/>
      <c r="F95" s="251"/>
      <c r="H95" s="21"/>
      <c r="I95" s="252"/>
      <c r="J95" s="250"/>
      <c r="K95" s="26"/>
      <c r="L95" s="26"/>
    </row>
    <row r="96" spans="4:12" ht="10.5" x14ac:dyDescent="0.25">
      <c r="D96" s="249"/>
      <c r="E96" s="250"/>
      <c r="F96" s="251"/>
      <c r="H96" s="21"/>
      <c r="I96" s="252"/>
      <c r="J96" s="250"/>
      <c r="K96" s="26"/>
      <c r="L96" s="26"/>
    </row>
    <row r="97" spans="4:12" ht="10.5" x14ac:dyDescent="0.25">
      <c r="D97" s="249"/>
      <c r="E97" s="250"/>
      <c r="F97" s="251"/>
      <c r="H97" s="21"/>
      <c r="I97" s="252"/>
      <c r="J97" s="250"/>
      <c r="K97" s="26"/>
      <c r="L97" s="26"/>
    </row>
    <row r="98" spans="4:12" ht="10.5" x14ac:dyDescent="0.25">
      <c r="D98" s="249"/>
      <c r="E98" s="250"/>
      <c r="F98" s="251"/>
      <c r="H98" s="21"/>
      <c r="I98" s="252"/>
      <c r="J98" s="250"/>
      <c r="K98" s="26"/>
      <c r="L98" s="26"/>
    </row>
    <row r="99" spans="4:12" ht="10.5" x14ac:dyDescent="0.25">
      <c r="D99" s="249"/>
      <c r="E99" s="250"/>
      <c r="F99" s="251"/>
      <c r="H99" s="21"/>
      <c r="I99" s="252"/>
      <c r="J99" s="250"/>
      <c r="K99" s="26"/>
      <c r="L99" s="26"/>
    </row>
    <row r="100" spans="4:12" ht="10.5" x14ac:dyDescent="0.25">
      <c r="D100" s="249"/>
      <c r="E100" s="250"/>
      <c r="F100" s="251"/>
      <c r="H100" s="21"/>
      <c r="I100" s="252"/>
      <c r="J100" s="250"/>
      <c r="K100" s="26"/>
      <c r="L100" s="26"/>
    </row>
    <row r="101" spans="4:12" ht="10.5" x14ac:dyDescent="0.25">
      <c r="D101" s="249"/>
      <c r="E101" s="250"/>
      <c r="F101" s="251"/>
      <c r="H101" s="21"/>
      <c r="I101" s="252"/>
      <c r="J101" s="250"/>
      <c r="K101" s="26"/>
      <c r="L101" s="26"/>
    </row>
    <row r="102" spans="4:12" ht="10.5" x14ac:dyDescent="0.25">
      <c r="D102" s="249"/>
      <c r="E102" s="250"/>
      <c r="F102" s="251"/>
      <c r="H102" s="21"/>
      <c r="I102" s="252"/>
      <c r="J102" s="250"/>
      <c r="K102" s="26"/>
      <c r="L102" s="26"/>
    </row>
    <row r="103" spans="4:12" x14ac:dyDescent="0.2">
      <c r="E103" s="253"/>
      <c r="F103" s="254"/>
    </row>
    <row r="104" spans="4:12" x14ac:dyDescent="0.2">
      <c r="E104" s="253"/>
      <c r="F104" s="254"/>
    </row>
    <row r="105" spans="4:12" x14ac:dyDescent="0.2">
      <c r="E105" s="253"/>
      <c r="F105" s="254"/>
    </row>
  </sheetData>
  <sheetProtection formatColumns="0" forma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tabColor rgb="FF00B050"/>
  </sheetPr>
  <dimension ref="A1:T105"/>
  <sheetViews>
    <sheetView showGridLines="0" topLeftCell="A16" zoomScaleNormal="100" workbookViewId="0">
      <selection activeCell="B18" sqref="B18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3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302" t="s">
        <v>145</v>
      </c>
      <c r="B1" s="302"/>
      <c r="C1"/>
      <c r="D1"/>
      <c r="E1"/>
      <c r="J1"/>
    </row>
    <row r="2" spans="1:12" customFormat="1" ht="13" x14ac:dyDescent="0.3">
      <c r="A2" s="302" t="s">
        <v>26</v>
      </c>
      <c r="B2" s="302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3" t="s">
        <v>27</v>
      </c>
      <c r="B3" s="107" t="str">
        <f>Instructions!D3</f>
        <v>Bidder Company Name</v>
      </c>
      <c r="C3" s="239"/>
      <c r="D3" s="239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3" t="s">
        <v>78</v>
      </c>
      <c r="B4" s="107" t="str">
        <f>Instructions!D4</f>
        <v>Develoment of ROAST system</v>
      </c>
      <c r="C4" s="239"/>
      <c r="D4" s="239"/>
      <c r="E4" s="3"/>
      <c r="F4" s="13"/>
      <c r="G4" s="13"/>
      <c r="H4" s="216"/>
      <c r="I4" s="216"/>
      <c r="J4" s="3"/>
      <c r="K4" s="3"/>
      <c r="L4" s="3"/>
    </row>
    <row r="5" spans="1:12" customFormat="1" ht="13" x14ac:dyDescent="0.3">
      <c r="A5" s="183" t="s">
        <v>29</v>
      </c>
      <c r="B5" s="107" t="s">
        <v>72</v>
      </c>
      <c r="C5" s="239"/>
      <c r="D5" s="239"/>
      <c r="E5" s="3"/>
      <c r="F5" s="13"/>
      <c r="G5" s="13"/>
      <c r="H5" s="216"/>
      <c r="I5" s="216"/>
      <c r="J5" s="3"/>
      <c r="K5" s="3"/>
      <c r="L5" s="3"/>
    </row>
    <row r="6" spans="1:12" customFormat="1" ht="13" x14ac:dyDescent="0.3">
      <c r="A6" s="183" t="s">
        <v>31</v>
      </c>
      <c r="B6" s="107" t="s">
        <v>73</v>
      </c>
      <c r="C6" s="239"/>
      <c r="D6" s="239"/>
      <c r="E6" s="3"/>
      <c r="F6" s="13"/>
      <c r="G6" s="13"/>
      <c r="H6" s="216"/>
      <c r="I6" s="216"/>
      <c r="J6" s="3"/>
      <c r="K6" s="3"/>
      <c r="L6" s="3"/>
    </row>
    <row r="7" spans="1:12" customFormat="1" ht="13" x14ac:dyDescent="0.3">
      <c r="A7" s="183" t="s">
        <v>79</v>
      </c>
      <c r="B7" s="240" t="str">
        <f>Instructions!D5</f>
        <v>FC</v>
      </c>
      <c r="C7" s="239"/>
      <c r="D7" s="239"/>
      <c r="E7" s="3"/>
      <c r="F7" s="13"/>
      <c r="G7" s="13"/>
      <c r="H7" s="216"/>
      <c r="I7" s="216"/>
      <c r="J7" s="3"/>
      <c r="K7" s="3"/>
      <c r="L7" s="3"/>
    </row>
    <row r="8" spans="1:12" customFormat="1" ht="13" x14ac:dyDescent="0.3">
      <c r="A8" s="183" t="s">
        <v>34</v>
      </c>
      <c r="B8" s="240">
        <f>Instructions!D6</f>
        <v>0.1</v>
      </c>
      <c r="C8" s="239"/>
      <c r="D8" s="239"/>
      <c r="E8" s="3"/>
      <c r="F8" s="13"/>
      <c r="G8" s="13"/>
      <c r="H8" s="216"/>
      <c r="I8" s="216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62" t="s">
        <v>35</v>
      </c>
      <c r="D10" s="363"/>
      <c r="E10" s="363"/>
      <c r="F10" s="363"/>
      <c r="G10" s="363"/>
      <c r="H10" s="364"/>
      <c r="I10" s="362" t="s">
        <v>36</v>
      </c>
      <c r="J10" s="363"/>
      <c r="K10" s="364"/>
      <c r="L10" s="50"/>
    </row>
    <row r="11" spans="1:12" customFormat="1" ht="13" thickBot="1" x14ac:dyDescent="0.3">
      <c r="A11" s="3"/>
      <c r="B11" s="3"/>
      <c r="C11" s="365"/>
      <c r="D11" s="366"/>
      <c r="E11" s="366"/>
      <c r="F11" s="366"/>
      <c r="G11" s="366"/>
      <c r="H11" s="367"/>
      <c r="I11" s="365"/>
      <c r="J11" s="366"/>
      <c r="K11" s="367"/>
      <c r="L11" s="51"/>
    </row>
    <row r="12" spans="1:12" customFormat="1" ht="13" x14ac:dyDescent="0.2">
      <c r="A12" s="312" t="s">
        <v>37</v>
      </c>
      <c r="B12" s="309" t="s">
        <v>38</v>
      </c>
      <c r="C12" s="312" t="s">
        <v>33</v>
      </c>
      <c r="D12" s="315" t="s">
        <v>39</v>
      </c>
      <c r="E12" s="315" t="s">
        <v>40</v>
      </c>
      <c r="F12" s="315" t="s">
        <v>41</v>
      </c>
      <c r="G12" s="315" t="s">
        <v>42</v>
      </c>
      <c r="H12" s="309" t="s">
        <v>43</v>
      </c>
      <c r="I12" s="101" t="s">
        <v>39</v>
      </c>
      <c r="J12" s="315" t="s">
        <v>44</v>
      </c>
      <c r="K12" s="309" t="s">
        <v>45</v>
      </c>
      <c r="L12" s="371" t="s">
        <v>46</v>
      </c>
    </row>
    <row r="13" spans="1:12" customFormat="1" ht="13" x14ac:dyDescent="0.2">
      <c r="A13" s="313"/>
      <c r="B13" s="310"/>
      <c r="C13" s="313"/>
      <c r="D13" s="316"/>
      <c r="E13" s="316"/>
      <c r="F13" s="316"/>
      <c r="G13" s="316"/>
      <c r="H13" s="310"/>
      <c r="I13" s="102"/>
      <c r="J13" s="316"/>
      <c r="K13" s="310"/>
      <c r="L13" s="351"/>
    </row>
    <row r="14" spans="1:12" customFormat="1" ht="13" x14ac:dyDescent="0.2">
      <c r="A14" s="314"/>
      <c r="B14" s="311"/>
      <c r="C14" s="314"/>
      <c r="D14" s="317"/>
      <c r="E14" s="317"/>
      <c r="F14" s="317"/>
      <c r="G14" s="317"/>
      <c r="H14" s="311"/>
      <c r="I14" s="103"/>
      <c r="J14" s="317"/>
      <c r="K14" s="311"/>
      <c r="L14" s="372"/>
    </row>
    <row r="15" spans="1:12" customFormat="1" ht="14" x14ac:dyDescent="0.3">
      <c r="A15" s="54" t="str">
        <f>B5</f>
        <v>G6</v>
      </c>
      <c r="B15" s="55" t="str">
        <f>B6</f>
        <v>OPTIONS</v>
      </c>
      <c r="C15" s="56"/>
      <c r="D15" s="57"/>
      <c r="E15" s="57"/>
      <c r="F15" s="57"/>
      <c r="G15" s="57"/>
      <c r="H15" s="58"/>
      <c r="I15" s="56"/>
      <c r="J15" s="57"/>
      <c r="K15" s="58"/>
      <c r="L15" s="59"/>
    </row>
    <row r="16" spans="1:12" customFormat="1" ht="15.75" customHeight="1" x14ac:dyDescent="0.3">
      <c r="A16" s="151" t="s">
        <v>146</v>
      </c>
      <c r="B16" s="152" t="s">
        <v>147</v>
      </c>
      <c r="C16" s="153"/>
      <c r="D16" s="154"/>
      <c r="E16" s="155"/>
      <c r="F16" s="155"/>
      <c r="G16" s="147"/>
      <c r="H16" s="156"/>
      <c r="I16" s="157"/>
      <c r="J16" s="155"/>
      <c r="K16" s="156"/>
      <c r="L16" s="158"/>
    </row>
    <row r="17" spans="1:12" customFormat="1" ht="12.5" x14ac:dyDescent="0.25">
      <c r="A17" s="134"/>
      <c r="B17" s="186"/>
      <c r="C17" s="8" t="str">
        <f t="shared" ref="C17:C60" si="0">$B$7</f>
        <v>FC</v>
      </c>
      <c r="D17" s="34"/>
      <c r="E17" s="5"/>
      <c r="F17" s="27">
        <f t="shared" ref="F17:F24" si="1">D17*E17</f>
        <v>0</v>
      </c>
      <c r="G17" s="28">
        <f t="shared" ref="G17:G60" si="2">$B$8</f>
        <v>0.1</v>
      </c>
      <c r="H17" s="36">
        <f t="shared" ref="H17:H24" si="3">IF(G17&lt;&gt;0,F17/G17,0)</f>
        <v>0</v>
      </c>
      <c r="I17" s="24"/>
      <c r="J17" s="5"/>
      <c r="K17" s="36">
        <f t="shared" ref="K17:K24" si="4">I17*J17</f>
        <v>0</v>
      </c>
      <c r="L17" s="128">
        <f t="shared" ref="L17:L24" si="5">IF(OR(J17&gt;0,H17&gt;0),H17+K17,0)</f>
        <v>0</v>
      </c>
    </row>
    <row r="18" spans="1:12" customFormat="1" ht="12.5" x14ac:dyDescent="0.25">
      <c r="A18" s="134"/>
      <c r="B18" s="186"/>
      <c r="C18" s="8" t="str">
        <f t="shared" si="0"/>
        <v>FC</v>
      </c>
      <c r="D18" s="34"/>
      <c r="E18" s="5"/>
      <c r="F18" s="27">
        <f t="shared" ref="F18" si="6">D18*E18</f>
        <v>0</v>
      </c>
      <c r="G18" s="28">
        <f t="shared" si="2"/>
        <v>0.1</v>
      </c>
      <c r="H18" s="36">
        <f t="shared" ref="H18" si="7">IF(G18&lt;&gt;0,F18/G18,0)</f>
        <v>0</v>
      </c>
      <c r="I18" s="24"/>
      <c r="J18" s="5"/>
      <c r="K18" s="36">
        <f t="shared" ref="K18" si="8">I18*J18</f>
        <v>0</v>
      </c>
      <c r="L18" s="128">
        <f t="shared" ref="L18" si="9">IF(OR(J18&gt;0,H18&gt;0),H18+K18,0)</f>
        <v>0</v>
      </c>
    </row>
    <row r="19" spans="1:12" customFormat="1" ht="12.5" x14ac:dyDescent="0.25">
      <c r="A19" s="37"/>
      <c r="B19" s="9"/>
      <c r="C19" s="8" t="str">
        <f t="shared" si="0"/>
        <v>FC</v>
      </c>
      <c r="D19" s="34"/>
      <c r="E19" s="5"/>
      <c r="F19" s="27">
        <f t="shared" si="1"/>
        <v>0</v>
      </c>
      <c r="G19" s="28">
        <f t="shared" si="2"/>
        <v>0.1</v>
      </c>
      <c r="H19" s="36">
        <f t="shared" si="3"/>
        <v>0</v>
      </c>
      <c r="I19" s="24"/>
      <c r="J19" s="5"/>
      <c r="K19" s="36">
        <f t="shared" si="4"/>
        <v>0</v>
      </c>
      <c r="L19" s="128">
        <f t="shared" si="5"/>
        <v>0</v>
      </c>
    </row>
    <row r="20" spans="1:12" customFormat="1" ht="12.5" x14ac:dyDescent="0.25">
      <c r="A20" s="37"/>
      <c r="B20" s="215"/>
      <c r="C20" s="8" t="str">
        <f t="shared" si="0"/>
        <v>FC</v>
      </c>
      <c r="D20" s="34"/>
      <c r="E20" s="5"/>
      <c r="F20" s="27">
        <f t="shared" si="1"/>
        <v>0</v>
      </c>
      <c r="G20" s="28">
        <f t="shared" si="2"/>
        <v>0.1</v>
      </c>
      <c r="H20" s="36">
        <f t="shared" si="3"/>
        <v>0</v>
      </c>
      <c r="I20" s="24"/>
      <c r="J20" s="5"/>
      <c r="K20" s="36">
        <f t="shared" si="4"/>
        <v>0</v>
      </c>
      <c r="L20" s="128">
        <f t="shared" si="5"/>
        <v>0</v>
      </c>
    </row>
    <row r="21" spans="1:12" customFormat="1" ht="12.5" x14ac:dyDescent="0.25">
      <c r="A21" s="37"/>
      <c r="B21" s="215"/>
      <c r="C21" s="8" t="str">
        <f t="shared" si="0"/>
        <v>FC</v>
      </c>
      <c r="D21" s="34"/>
      <c r="E21" s="5"/>
      <c r="F21" s="27">
        <f t="shared" si="1"/>
        <v>0</v>
      </c>
      <c r="G21" s="28">
        <f t="shared" si="2"/>
        <v>0.1</v>
      </c>
      <c r="H21" s="36">
        <f t="shared" si="3"/>
        <v>0</v>
      </c>
      <c r="I21" s="24"/>
      <c r="J21" s="5"/>
      <c r="K21" s="36">
        <f t="shared" si="4"/>
        <v>0</v>
      </c>
      <c r="L21" s="128">
        <f t="shared" si="5"/>
        <v>0</v>
      </c>
    </row>
    <row r="22" spans="1:12" customFormat="1" ht="12.5" x14ac:dyDescent="0.25">
      <c r="A22" s="37"/>
      <c r="B22" s="9"/>
      <c r="C22" s="8" t="str">
        <f t="shared" si="0"/>
        <v>FC</v>
      </c>
      <c r="D22" s="34"/>
      <c r="E22" s="5"/>
      <c r="F22" s="27">
        <f t="shared" si="1"/>
        <v>0</v>
      </c>
      <c r="G22" s="28">
        <f t="shared" si="2"/>
        <v>0.1</v>
      </c>
      <c r="H22" s="36">
        <f t="shared" si="3"/>
        <v>0</v>
      </c>
      <c r="I22" s="24"/>
      <c r="J22" s="5"/>
      <c r="K22" s="36">
        <f t="shared" si="4"/>
        <v>0</v>
      </c>
      <c r="L22" s="128">
        <f t="shared" si="5"/>
        <v>0</v>
      </c>
    </row>
    <row r="23" spans="1:12" customFormat="1" ht="12.5" x14ac:dyDescent="0.25">
      <c r="A23" s="37"/>
      <c r="B23" s="9"/>
      <c r="C23" s="8" t="str">
        <f t="shared" si="0"/>
        <v>FC</v>
      </c>
      <c r="D23" s="34"/>
      <c r="E23" s="5"/>
      <c r="F23" s="27">
        <f t="shared" si="1"/>
        <v>0</v>
      </c>
      <c r="G23" s="28">
        <f t="shared" si="2"/>
        <v>0.1</v>
      </c>
      <c r="H23" s="36">
        <f t="shared" si="3"/>
        <v>0</v>
      </c>
      <c r="I23" s="24"/>
      <c r="J23" s="5"/>
      <c r="K23" s="36">
        <f t="shared" si="4"/>
        <v>0</v>
      </c>
      <c r="L23" s="128">
        <f t="shared" si="5"/>
        <v>0</v>
      </c>
    </row>
    <row r="24" spans="1:12" customFormat="1" ht="12.5" x14ac:dyDescent="0.25">
      <c r="A24" s="37"/>
      <c r="B24" s="9"/>
      <c r="C24" s="8" t="str">
        <f t="shared" si="0"/>
        <v>FC</v>
      </c>
      <c r="D24" s="34"/>
      <c r="E24" s="5"/>
      <c r="F24" s="27">
        <f t="shared" si="1"/>
        <v>0</v>
      </c>
      <c r="G24" s="28">
        <f t="shared" si="2"/>
        <v>0.1</v>
      </c>
      <c r="H24" s="36">
        <f t="shared" si="3"/>
        <v>0</v>
      </c>
      <c r="I24" s="24"/>
      <c r="J24" s="5"/>
      <c r="K24" s="36">
        <f t="shared" si="4"/>
        <v>0</v>
      </c>
      <c r="L24" s="128">
        <f t="shared" si="5"/>
        <v>0</v>
      </c>
    </row>
    <row r="25" spans="1:12" customFormat="1" ht="12.5" x14ac:dyDescent="0.25">
      <c r="A25" s="8"/>
      <c r="B25" s="9"/>
      <c r="C25" s="8" t="str">
        <f t="shared" si="0"/>
        <v>FC</v>
      </c>
      <c r="D25" s="34"/>
      <c r="E25" s="5"/>
      <c r="F25" s="27">
        <f t="shared" ref="F25:F60" si="10">D25*E25</f>
        <v>0</v>
      </c>
      <c r="G25" s="28">
        <f t="shared" si="2"/>
        <v>0.1</v>
      </c>
      <c r="H25" s="36">
        <f t="shared" ref="H25:H60" si="11">IF(G25&lt;&gt;0,F25/G25,0)</f>
        <v>0</v>
      </c>
      <c r="I25" s="24"/>
      <c r="J25" s="5"/>
      <c r="K25" s="36">
        <f t="shared" ref="K25:K60" si="12">I25*J25</f>
        <v>0</v>
      </c>
      <c r="L25" s="128">
        <f t="shared" ref="L25:L60" si="13">IF(OR(J25&gt;0,H25&gt;0),H25+K25,0)</f>
        <v>0</v>
      </c>
    </row>
    <row r="26" spans="1:12" customFormat="1" ht="12.5" x14ac:dyDescent="0.25">
      <c r="A26" s="8"/>
      <c r="B26" s="9"/>
      <c r="C26" s="8" t="str">
        <f t="shared" si="0"/>
        <v>FC</v>
      </c>
      <c r="D26" s="34"/>
      <c r="E26" s="5"/>
      <c r="F26" s="27">
        <f t="shared" si="10"/>
        <v>0</v>
      </c>
      <c r="G26" s="28">
        <f t="shared" si="2"/>
        <v>0.1</v>
      </c>
      <c r="H26" s="36">
        <f t="shared" si="11"/>
        <v>0</v>
      </c>
      <c r="I26" s="24"/>
      <c r="J26" s="5"/>
      <c r="K26" s="36">
        <f t="shared" si="12"/>
        <v>0</v>
      </c>
      <c r="L26" s="128">
        <f t="shared" si="13"/>
        <v>0</v>
      </c>
    </row>
    <row r="27" spans="1:12" customFormat="1" ht="12.5" x14ac:dyDescent="0.25">
      <c r="A27" s="8"/>
      <c r="B27" s="9"/>
      <c r="C27" s="8" t="str">
        <f t="shared" si="0"/>
        <v>FC</v>
      </c>
      <c r="D27" s="34"/>
      <c r="E27" s="5"/>
      <c r="F27" s="27">
        <f t="shared" si="10"/>
        <v>0</v>
      </c>
      <c r="G27" s="28">
        <f t="shared" si="2"/>
        <v>0.1</v>
      </c>
      <c r="H27" s="36">
        <f t="shared" si="11"/>
        <v>0</v>
      </c>
      <c r="I27" s="24"/>
      <c r="J27" s="5"/>
      <c r="K27" s="36">
        <f t="shared" si="12"/>
        <v>0</v>
      </c>
      <c r="L27" s="128">
        <f t="shared" si="13"/>
        <v>0</v>
      </c>
    </row>
    <row r="28" spans="1:12" customFormat="1" ht="12.5" x14ac:dyDescent="0.25">
      <c r="A28" s="8"/>
      <c r="B28" s="6"/>
      <c r="C28" s="8" t="str">
        <f t="shared" si="0"/>
        <v>FC</v>
      </c>
      <c r="D28" s="34"/>
      <c r="E28" s="5"/>
      <c r="F28" s="27">
        <f t="shared" si="10"/>
        <v>0</v>
      </c>
      <c r="G28" s="28">
        <f t="shared" si="2"/>
        <v>0.1</v>
      </c>
      <c r="H28" s="36">
        <f t="shared" si="11"/>
        <v>0</v>
      </c>
      <c r="I28" s="24"/>
      <c r="J28" s="5"/>
      <c r="K28" s="36">
        <f t="shared" si="12"/>
        <v>0</v>
      </c>
      <c r="L28" s="128">
        <f t="shared" si="13"/>
        <v>0</v>
      </c>
    </row>
    <row r="29" spans="1:12" customFormat="1" ht="12.5" x14ac:dyDescent="0.25">
      <c r="A29" s="8"/>
      <c r="B29" s="6"/>
      <c r="C29" s="8" t="str">
        <f t="shared" si="0"/>
        <v>FC</v>
      </c>
      <c r="D29" s="34"/>
      <c r="E29" s="5"/>
      <c r="F29" s="27">
        <f t="shared" si="10"/>
        <v>0</v>
      </c>
      <c r="G29" s="28">
        <f t="shared" si="2"/>
        <v>0.1</v>
      </c>
      <c r="H29" s="36">
        <f t="shared" si="11"/>
        <v>0</v>
      </c>
      <c r="I29" s="24"/>
      <c r="J29" s="5"/>
      <c r="K29" s="36">
        <f t="shared" si="12"/>
        <v>0</v>
      </c>
      <c r="L29" s="128">
        <f t="shared" si="13"/>
        <v>0</v>
      </c>
    </row>
    <row r="30" spans="1:12" customFormat="1" ht="12.5" x14ac:dyDescent="0.25">
      <c r="A30" s="8"/>
      <c r="B30" s="6"/>
      <c r="C30" s="8" t="str">
        <f t="shared" si="0"/>
        <v>FC</v>
      </c>
      <c r="D30" s="34"/>
      <c r="E30" s="5"/>
      <c r="F30" s="27">
        <f t="shared" si="10"/>
        <v>0</v>
      </c>
      <c r="G30" s="28">
        <f t="shared" si="2"/>
        <v>0.1</v>
      </c>
      <c r="H30" s="36">
        <f t="shared" si="11"/>
        <v>0</v>
      </c>
      <c r="I30" s="24"/>
      <c r="J30" s="5"/>
      <c r="K30" s="36">
        <f t="shared" si="12"/>
        <v>0</v>
      </c>
      <c r="L30" s="128">
        <f t="shared" si="13"/>
        <v>0</v>
      </c>
    </row>
    <row r="31" spans="1:12" customFormat="1" ht="12.5" x14ac:dyDescent="0.25">
      <c r="A31" s="8"/>
      <c r="B31" s="6"/>
      <c r="C31" s="8" t="str">
        <f t="shared" si="0"/>
        <v>FC</v>
      </c>
      <c r="D31" s="34"/>
      <c r="E31" s="5"/>
      <c r="F31" s="27">
        <f t="shared" si="10"/>
        <v>0</v>
      </c>
      <c r="G31" s="28">
        <f t="shared" si="2"/>
        <v>0.1</v>
      </c>
      <c r="H31" s="36">
        <f t="shared" si="11"/>
        <v>0</v>
      </c>
      <c r="I31" s="24"/>
      <c r="J31" s="5"/>
      <c r="K31" s="36">
        <f t="shared" si="12"/>
        <v>0</v>
      </c>
      <c r="L31" s="128">
        <f t="shared" si="13"/>
        <v>0</v>
      </c>
    </row>
    <row r="32" spans="1:12" customFormat="1" ht="12.5" x14ac:dyDescent="0.25">
      <c r="A32" s="8"/>
      <c r="B32" s="6"/>
      <c r="C32" s="8" t="str">
        <f t="shared" si="0"/>
        <v>FC</v>
      </c>
      <c r="D32" s="34"/>
      <c r="E32" s="5"/>
      <c r="F32" s="27">
        <f t="shared" si="10"/>
        <v>0</v>
      </c>
      <c r="G32" s="28">
        <f t="shared" si="2"/>
        <v>0.1</v>
      </c>
      <c r="H32" s="36">
        <f t="shared" si="11"/>
        <v>0</v>
      </c>
      <c r="I32" s="24"/>
      <c r="J32" s="5"/>
      <c r="K32" s="36">
        <f t="shared" si="12"/>
        <v>0</v>
      </c>
      <c r="L32" s="128">
        <f t="shared" si="13"/>
        <v>0</v>
      </c>
    </row>
    <row r="33" spans="1:12" customFormat="1" ht="12.5" x14ac:dyDescent="0.25">
      <c r="A33" s="8"/>
      <c r="B33" s="6"/>
      <c r="C33" s="8" t="str">
        <f t="shared" si="0"/>
        <v>FC</v>
      </c>
      <c r="D33" s="34"/>
      <c r="E33" s="5"/>
      <c r="F33" s="27">
        <f t="shared" si="10"/>
        <v>0</v>
      </c>
      <c r="G33" s="28">
        <f t="shared" si="2"/>
        <v>0.1</v>
      </c>
      <c r="H33" s="36">
        <f t="shared" si="11"/>
        <v>0</v>
      </c>
      <c r="I33" s="24"/>
      <c r="J33" s="5"/>
      <c r="K33" s="36">
        <f t="shared" si="12"/>
        <v>0</v>
      </c>
      <c r="L33" s="128">
        <f t="shared" si="13"/>
        <v>0</v>
      </c>
    </row>
    <row r="34" spans="1:12" customFormat="1" ht="12.5" x14ac:dyDescent="0.25">
      <c r="A34" s="8"/>
      <c r="B34" s="6"/>
      <c r="C34" s="8" t="str">
        <f t="shared" si="0"/>
        <v>FC</v>
      </c>
      <c r="D34" s="34"/>
      <c r="E34" s="5"/>
      <c r="F34" s="27">
        <f t="shared" si="10"/>
        <v>0</v>
      </c>
      <c r="G34" s="28">
        <f t="shared" si="2"/>
        <v>0.1</v>
      </c>
      <c r="H34" s="36">
        <f t="shared" si="11"/>
        <v>0</v>
      </c>
      <c r="I34" s="24"/>
      <c r="J34" s="5"/>
      <c r="K34" s="36">
        <f t="shared" si="12"/>
        <v>0</v>
      </c>
      <c r="L34" s="128">
        <f t="shared" si="13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34"/>
      <c r="E35" s="5"/>
      <c r="F35" s="27">
        <f t="shared" si="10"/>
        <v>0</v>
      </c>
      <c r="G35" s="28">
        <f t="shared" si="2"/>
        <v>0.1</v>
      </c>
      <c r="H35" s="36">
        <f t="shared" si="11"/>
        <v>0</v>
      </c>
      <c r="I35" s="24"/>
      <c r="J35" s="5"/>
      <c r="K35" s="36">
        <f t="shared" si="12"/>
        <v>0</v>
      </c>
      <c r="L35" s="128">
        <f t="shared" si="13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34"/>
      <c r="E36" s="5"/>
      <c r="F36" s="27">
        <f t="shared" si="10"/>
        <v>0</v>
      </c>
      <c r="G36" s="28">
        <f t="shared" si="2"/>
        <v>0.1</v>
      </c>
      <c r="H36" s="36">
        <f t="shared" si="11"/>
        <v>0</v>
      </c>
      <c r="I36" s="24"/>
      <c r="J36" s="5"/>
      <c r="K36" s="36">
        <f t="shared" si="12"/>
        <v>0</v>
      </c>
      <c r="L36" s="128">
        <f t="shared" si="13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34"/>
      <c r="E37" s="5"/>
      <c r="F37" s="27">
        <f t="shared" si="10"/>
        <v>0</v>
      </c>
      <c r="G37" s="28">
        <f t="shared" si="2"/>
        <v>0.1</v>
      </c>
      <c r="H37" s="36">
        <f t="shared" si="11"/>
        <v>0</v>
      </c>
      <c r="I37" s="24"/>
      <c r="J37" s="5"/>
      <c r="K37" s="36">
        <f t="shared" si="12"/>
        <v>0</v>
      </c>
      <c r="L37" s="128">
        <f t="shared" si="13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34"/>
      <c r="E38" s="5"/>
      <c r="F38" s="27">
        <f t="shared" si="10"/>
        <v>0</v>
      </c>
      <c r="G38" s="28">
        <f t="shared" si="2"/>
        <v>0.1</v>
      </c>
      <c r="H38" s="36">
        <f t="shared" si="11"/>
        <v>0</v>
      </c>
      <c r="I38" s="24"/>
      <c r="J38" s="5"/>
      <c r="K38" s="36">
        <f t="shared" si="12"/>
        <v>0</v>
      </c>
      <c r="L38" s="128">
        <f t="shared" si="13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34"/>
      <c r="E39" s="5"/>
      <c r="F39" s="27">
        <f t="shared" si="10"/>
        <v>0</v>
      </c>
      <c r="G39" s="28">
        <f t="shared" si="2"/>
        <v>0.1</v>
      </c>
      <c r="H39" s="36">
        <f t="shared" si="11"/>
        <v>0</v>
      </c>
      <c r="I39" s="24"/>
      <c r="J39" s="5"/>
      <c r="K39" s="36">
        <f t="shared" si="12"/>
        <v>0</v>
      </c>
      <c r="L39" s="128">
        <f t="shared" si="13"/>
        <v>0</v>
      </c>
    </row>
    <row r="40" spans="1:12" customFormat="1" ht="12.5" x14ac:dyDescent="0.25">
      <c r="A40" s="8"/>
      <c r="B40" s="6"/>
      <c r="C40" s="8" t="str">
        <f t="shared" si="0"/>
        <v>FC</v>
      </c>
      <c r="D40" s="34"/>
      <c r="E40" s="5"/>
      <c r="F40" s="27">
        <f t="shared" si="10"/>
        <v>0</v>
      </c>
      <c r="G40" s="28">
        <f t="shared" si="2"/>
        <v>0.1</v>
      </c>
      <c r="H40" s="36">
        <f t="shared" si="11"/>
        <v>0</v>
      </c>
      <c r="I40" s="24"/>
      <c r="J40" s="5"/>
      <c r="K40" s="36">
        <f t="shared" si="12"/>
        <v>0</v>
      </c>
      <c r="L40" s="128">
        <f t="shared" si="13"/>
        <v>0</v>
      </c>
    </row>
    <row r="41" spans="1:12" customFormat="1" ht="12.5" x14ac:dyDescent="0.25">
      <c r="A41" s="8"/>
      <c r="B41" s="6"/>
      <c r="C41" s="8" t="str">
        <f t="shared" si="0"/>
        <v>FC</v>
      </c>
      <c r="D41" s="34"/>
      <c r="E41" s="5"/>
      <c r="F41" s="27">
        <f t="shared" si="10"/>
        <v>0</v>
      </c>
      <c r="G41" s="28">
        <f t="shared" si="2"/>
        <v>0.1</v>
      </c>
      <c r="H41" s="36">
        <f t="shared" si="11"/>
        <v>0</v>
      </c>
      <c r="I41" s="24"/>
      <c r="J41" s="5"/>
      <c r="K41" s="36">
        <f t="shared" si="12"/>
        <v>0</v>
      </c>
      <c r="L41" s="128">
        <f t="shared" si="13"/>
        <v>0</v>
      </c>
    </row>
    <row r="42" spans="1:12" customFormat="1" ht="12.5" x14ac:dyDescent="0.25">
      <c r="A42" s="8"/>
      <c r="B42" s="6"/>
      <c r="C42" s="8" t="str">
        <f t="shared" si="0"/>
        <v>FC</v>
      </c>
      <c r="D42" s="34"/>
      <c r="E42" s="5"/>
      <c r="F42" s="27">
        <f>D42*E42</f>
        <v>0</v>
      </c>
      <c r="G42" s="28">
        <f t="shared" si="2"/>
        <v>0.1</v>
      </c>
      <c r="H42" s="36">
        <f>IF(G42&lt;&gt;0,F42/G42,0)</f>
        <v>0</v>
      </c>
      <c r="I42" s="24"/>
      <c r="J42" s="5"/>
      <c r="K42" s="36">
        <f>I42*J42</f>
        <v>0</v>
      </c>
      <c r="L42" s="128">
        <f t="shared" si="13"/>
        <v>0</v>
      </c>
    </row>
    <row r="43" spans="1:12" customFormat="1" ht="12.5" x14ac:dyDescent="0.25">
      <c r="A43" s="8"/>
      <c r="B43" s="6"/>
      <c r="C43" s="8" t="str">
        <f t="shared" si="0"/>
        <v>FC</v>
      </c>
      <c r="D43" s="34"/>
      <c r="E43" s="5"/>
      <c r="F43" s="27">
        <f t="shared" si="10"/>
        <v>0</v>
      </c>
      <c r="G43" s="28">
        <f t="shared" si="2"/>
        <v>0.1</v>
      </c>
      <c r="H43" s="36">
        <f t="shared" si="11"/>
        <v>0</v>
      </c>
      <c r="I43" s="24"/>
      <c r="J43" s="5"/>
      <c r="K43" s="36">
        <f t="shared" si="12"/>
        <v>0</v>
      </c>
      <c r="L43" s="128">
        <f t="shared" si="13"/>
        <v>0</v>
      </c>
    </row>
    <row r="44" spans="1:12" customFormat="1" ht="12.5" x14ac:dyDescent="0.25">
      <c r="A44" s="8"/>
      <c r="B44" s="6"/>
      <c r="C44" s="8" t="str">
        <f t="shared" si="0"/>
        <v>FC</v>
      </c>
      <c r="D44" s="34"/>
      <c r="E44" s="5"/>
      <c r="F44" s="27">
        <f t="shared" si="10"/>
        <v>0</v>
      </c>
      <c r="G44" s="28">
        <f t="shared" si="2"/>
        <v>0.1</v>
      </c>
      <c r="H44" s="36">
        <f t="shared" si="11"/>
        <v>0</v>
      </c>
      <c r="I44" s="24"/>
      <c r="J44" s="5"/>
      <c r="K44" s="36">
        <f t="shared" si="12"/>
        <v>0</v>
      </c>
      <c r="L44" s="128">
        <f t="shared" si="13"/>
        <v>0</v>
      </c>
    </row>
    <row r="45" spans="1:12" customFormat="1" ht="12.5" x14ac:dyDescent="0.25">
      <c r="A45" s="8"/>
      <c r="B45" s="6"/>
      <c r="C45" s="8" t="str">
        <f t="shared" si="0"/>
        <v>FC</v>
      </c>
      <c r="D45" s="34"/>
      <c r="E45" s="5"/>
      <c r="F45" s="27">
        <f t="shared" si="10"/>
        <v>0</v>
      </c>
      <c r="G45" s="28">
        <f t="shared" si="2"/>
        <v>0.1</v>
      </c>
      <c r="H45" s="36">
        <f t="shared" si="11"/>
        <v>0</v>
      </c>
      <c r="I45" s="24"/>
      <c r="J45" s="5"/>
      <c r="K45" s="36">
        <f t="shared" si="12"/>
        <v>0</v>
      </c>
      <c r="L45" s="128">
        <f t="shared" si="13"/>
        <v>0</v>
      </c>
    </row>
    <row r="46" spans="1:12" customFormat="1" ht="12.5" x14ac:dyDescent="0.25">
      <c r="A46" s="8"/>
      <c r="B46" s="6"/>
      <c r="C46" s="8" t="str">
        <f t="shared" si="0"/>
        <v>FC</v>
      </c>
      <c r="D46" s="34"/>
      <c r="E46" s="5"/>
      <c r="F46" s="27">
        <f t="shared" si="10"/>
        <v>0</v>
      </c>
      <c r="G46" s="28">
        <f t="shared" si="2"/>
        <v>0.1</v>
      </c>
      <c r="H46" s="36">
        <f t="shared" si="11"/>
        <v>0</v>
      </c>
      <c r="I46" s="24"/>
      <c r="J46" s="5"/>
      <c r="K46" s="36">
        <f t="shared" si="12"/>
        <v>0</v>
      </c>
      <c r="L46" s="128">
        <f t="shared" si="13"/>
        <v>0</v>
      </c>
    </row>
    <row r="47" spans="1:12" customFormat="1" ht="12.5" x14ac:dyDescent="0.25">
      <c r="A47" s="8"/>
      <c r="B47" s="6"/>
      <c r="C47" s="8" t="str">
        <f t="shared" si="0"/>
        <v>FC</v>
      </c>
      <c r="D47" s="34"/>
      <c r="E47" s="5"/>
      <c r="F47" s="27">
        <f t="shared" si="10"/>
        <v>0</v>
      </c>
      <c r="G47" s="28">
        <f t="shared" si="2"/>
        <v>0.1</v>
      </c>
      <c r="H47" s="36">
        <f t="shared" si="11"/>
        <v>0</v>
      </c>
      <c r="I47" s="24"/>
      <c r="J47" s="5"/>
      <c r="K47" s="36">
        <f t="shared" si="12"/>
        <v>0</v>
      </c>
      <c r="L47" s="128">
        <f t="shared" si="13"/>
        <v>0</v>
      </c>
    </row>
    <row r="48" spans="1:12" customFormat="1" ht="12.5" x14ac:dyDescent="0.25">
      <c r="A48" s="8"/>
      <c r="B48" s="6"/>
      <c r="C48" s="8" t="str">
        <f t="shared" si="0"/>
        <v>FC</v>
      </c>
      <c r="D48" s="34"/>
      <c r="E48" s="5"/>
      <c r="F48" s="27">
        <f t="shared" si="10"/>
        <v>0</v>
      </c>
      <c r="G48" s="28">
        <f t="shared" si="2"/>
        <v>0.1</v>
      </c>
      <c r="H48" s="36">
        <f t="shared" si="11"/>
        <v>0</v>
      </c>
      <c r="I48" s="24"/>
      <c r="J48" s="5"/>
      <c r="K48" s="36">
        <f t="shared" si="12"/>
        <v>0</v>
      </c>
      <c r="L48" s="128">
        <f t="shared" si="13"/>
        <v>0</v>
      </c>
    </row>
    <row r="49" spans="1:20" customFormat="1" ht="12.5" x14ac:dyDescent="0.25">
      <c r="A49" s="8"/>
      <c r="B49" s="6"/>
      <c r="C49" s="8" t="str">
        <f t="shared" si="0"/>
        <v>FC</v>
      </c>
      <c r="D49" s="34"/>
      <c r="E49" s="5"/>
      <c r="F49" s="27">
        <f t="shared" si="10"/>
        <v>0</v>
      </c>
      <c r="G49" s="28">
        <f t="shared" si="2"/>
        <v>0.1</v>
      </c>
      <c r="H49" s="36">
        <f t="shared" si="11"/>
        <v>0</v>
      </c>
      <c r="I49" s="24"/>
      <c r="J49" s="5"/>
      <c r="K49" s="36">
        <f t="shared" si="12"/>
        <v>0</v>
      </c>
      <c r="L49" s="128">
        <f t="shared" si="13"/>
        <v>0</v>
      </c>
    </row>
    <row r="50" spans="1:20" customFormat="1" ht="12.5" x14ac:dyDescent="0.25">
      <c r="A50" s="8"/>
      <c r="B50" s="6"/>
      <c r="C50" s="8" t="str">
        <f t="shared" si="0"/>
        <v>FC</v>
      </c>
      <c r="D50" s="34"/>
      <c r="E50" s="5"/>
      <c r="F50" s="27">
        <f t="shared" si="10"/>
        <v>0</v>
      </c>
      <c r="G50" s="28">
        <f t="shared" si="2"/>
        <v>0.1</v>
      </c>
      <c r="H50" s="36">
        <f t="shared" si="11"/>
        <v>0</v>
      </c>
      <c r="I50" s="24"/>
      <c r="J50" s="5"/>
      <c r="K50" s="36">
        <f t="shared" si="12"/>
        <v>0</v>
      </c>
      <c r="L50" s="128">
        <f t="shared" si="13"/>
        <v>0</v>
      </c>
    </row>
    <row r="51" spans="1:20" customFormat="1" ht="12.5" x14ac:dyDescent="0.25">
      <c r="A51" s="8"/>
      <c r="B51" s="6"/>
      <c r="C51" s="8" t="str">
        <f t="shared" si="0"/>
        <v>FC</v>
      </c>
      <c r="D51" s="34"/>
      <c r="E51" s="5"/>
      <c r="F51" s="27">
        <f t="shared" si="10"/>
        <v>0</v>
      </c>
      <c r="G51" s="28">
        <f t="shared" si="2"/>
        <v>0.1</v>
      </c>
      <c r="H51" s="36">
        <f t="shared" si="11"/>
        <v>0</v>
      </c>
      <c r="I51" s="24"/>
      <c r="J51" s="5"/>
      <c r="K51" s="36">
        <f t="shared" si="12"/>
        <v>0</v>
      </c>
      <c r="L51" s="128">
        <f t="shared" si="13"/>
        <v>0</v>
      </c>
    </row>
    <row r="52" spans="1:20" customFormat="1" ht="12.5" x14ac:dyDescent="0.25">
      <c r="A52" s="8"/>
      <c r="B52" s="6"/>
      <c r="C52" s="8" t="str">
        <f t="shared" si="0"/>
        <v>FC</v>
      </c>
      <c r="D52" s="34"/>
      <c r="E52" s="5"/>
      <c r="F52" s="27">
        <f t="shared" si="10"/>
        <v>0</v>
      </c>
      <c r="G52" s="28">
        <f t="shared" si="2"/>
        <v>0.1</v>
      </c>
      <c r="H52" s="36">
        <f t="shared" si="11"/>
        <v>0</v>
      </c>
      <c r="I52" s="24"/>
      <c r="J52" s="5"/>
      <c r="K52" s="36">
        <f t="shared" si="12"/>
        <v>0</v>
      </c>
      <c r="L52" s="128">
        <f t="shared" si="13"/>
        <v>0</v>
      </c>
    </row>
    <row r="53" spans="1:20" customFormat="1" ht="12.5" x14ac:dyDescent="0.25">
      <c r="A53" s="8"/>
      <c r="B53" s="6"/>
      <c r="C53" s="8" t="str">
        <f t="shared" si="0"/>
        <v>FC</v>
      </c>
      <c r="D53" s="34"/>
      <c r="E53" s="5"/>
      <c r="F53" s="27">
        <f t="shared" si="10"/>
        <v>0</v>
      </c>
      <c r="G53" s="28">
        <f t="shared" si="2"/>
        <v>0.1</v>
      </c>
      <c r="H53" s="36">
        <f t="shared" si="11"/>
        <v>0</v>
      </c>
      <c r="I53" s="24"/>
      <c r="J53" s="5"/>
      <c r="K53" s="36">
        <f t="shared" si="12"/>
        <v>0</v>
      </c>
      <c r="L53" s="128">
        <f t="shared" si="13"/>
        <v>0</v>
      </c>
    </row>
    <row r="54" spans="1:20" customFormat="1" ht="12.5" x14ac:dyDescent="0.25">
      <c r="A54" s="8"/>
      <c r="B54" s="6"/>
      <c r="C54" s="8" t="str">
        <f t="shared" si="0"/>
        <v>FC</v>
      </c>
      <c r="D54" s="34"/>
      <c r="E54" s="5"/>
      <c r="F54" s="27">
        <f t="shared" si="10"/>
        <v>0</v>
      </c>
      <c r="G54" s="28">
        <f t="shared" si="2"/>
        <v>0.1</v>
      </c>
      <c r="H54" s="36">
        <f t="shared" si="11"/>
        <v>0</v>
      </c>
      <c r="I54" s="24"/>
      <c r="J54" s="5"/>
      <c r="K54" s="36">
        <f t="shared" si="12"/>
        <v>0</v>
      </c>
      <c r="L54" s="128">
        <f t="shared" si="13"/>
        <v>0</v>
      </c>
    </row>
    <row r="55" spans="1:20" customFormat="1" ht="12.5" x14ac:dyDescent="0.25">
      <c r="A55" s="8"/>
      <c r="B55" s="6"/>
      <c r="C55" s="8" t="str">
        <f t="shared" si="0"/>
        <v>FC</v>
      </c>
      <c r="D55" s="34"/>
      <c r="E55" s="5"/>
      <c r="F55" s="27">
        <f t="shared" si="10"/>
        <v>0</v>
      </c>
      <c r="G55" s="28">
        <f t="shared" si="2"/>
        <v>0.1</v>
      </c>
      <c r="H55" s="36">
        <f t="shared" si="11"/>
        <v>0</v>
      </c>
      <c r="I55" s="24"/>
      <c r="J55" s="5"/>
      <c r="K55" s="36">
        <f t="shared" si="12"/>
        <v>0</v>
      </c>
      <c r="L55" s="128">
        <f t="shared" si="13"/>
        <v>0</v>
      </c>
    </row>
    <row r="56" spans="1:20" customFormat="1" ht="12.5" x14ac:dyDescent="0.25">
      <c r="A56" s="8"/>
      <c r="B56" s="6"/>
      <c r="C56" s="8" t="str">
        <f t="shared" si="0"/>
        <v>FC</v>
      </c>
      <c r="D56" s="34"/>
      <c r="E56" s="5"/>
      <c r="F56" s="27">
        <f t="shared" si="10"/>
        <v>0</v>
      </c>
      <c r="G56" s="28">
        <f t="shared" si="2"/>
        <v>0.1</v>
      </c>
      <c r="H56" s="36">
        <f t="shared" si="11"/>
        <v>0</v>
      </c>
      <c r="I56" s="24"/>
      <c r="J56" s="5"/>
      <c r="K56" s="36">
        <f t="shared" si="12"/>
        <v>0</v>
      </c>
      <c r="L56" s="128">
        <f t="shared" si="13"/>
        <v>0</v>
      </c>
    </row>
    <row r="57" spans="1:20" customFormat="1" ht="12.5" x14ac:dyDescent="0.25">
      <c r="A57" s="8"/>
      <c r="B57" s="6"/>
      <c r="C57" s="8" t="str">
        <f t="shared" si="0"/>
        <v>FC</v>
      </c>
      <c r="D57" s="34"/>
      <c r="E57" s="5"/>
      <c r="F57" s="27">
        <f t="shared" si="10"/>
        <v>0</v>
      </c>
      <c r="G57" s="28">
        <f t="shared" si="2"/>
        <v>0.1</v>
      </c>
      <c r="H57" s="36">
        <f t="shared" si="11"/>
        <v>0</v>
      </c>
      <c r="I57" s="24"/>
      <c r="J57" s="5"/>
      <c r="K57" s="36">
        <f t="shared" si="12"/>
        <v>0</v>
      </c>
      <c r="L57" s="128">
        <f t="shared" si="13"/>
        <v>0</v>
      </c>
    </row>
    <row r="58" spans="1:20" customFormat="1" ht="12.5" x14ac:dyDescent="0.25">
      <c r="A58" s="8"/>
      <c r="B58" s="6"/>
      <c r="C58" s="8" t="str">
        <f t="shared" si="0"/>
        <v>FC</v>
      </c>
      <c r="D58" s="34"/>
      <c r="E58" s="5"/>
      <c r="F58" s="27">
        <f t="shared" si="10"/>
        <v>0</v>
      </c>
      <c r="G58" s="28">
        <f t="shared" si="2"/>
        <v>0.1</v>
      </c>
      <c r="H58" s="36">
        <f t="shared" si="11"/>
        <v>0</v>
      </c>
      <c r="I58" s="24"/>
      <c r="J58" s="5"/>
      <c r="K58" s="36">
        <f t="shared" si="12"/>
        <v>0</v>
      </c>
      <c r="L58" s="128">
        <f t="shared" si="13"/>
        <v>0</v>
      </c>
    </row>
    <row r="59" spans="1:20" customFormat="1" ht="12.5" x14ac:dyDescent="0.25">
      <c r="A59" s="8"/>
      <c r="B59" s="6"/>
      <c r="C59" s="8" t="str">
        <f t="shared" si="0"/>
        <v>FC</v>
      </c>
      <c r="D59" s="34"/>
      <c r="E59" s="5"/>
      <c r="F59" s="27">
        <f t="shared" si="10"/>
        <v>0</v>
      </c>
      <c r="G59" s="28">
        <f t="shared" si="2"/>
        <v>0.1</v>
      </c>
      <c r="H59" s="36">
        <f t="shared" si="11"/>
        <v>0</v>
      </c>
      <c r="I59" s="24"/>
      <c r="J59" s="5"/>
      <c r="K59" s="36">
        <f t="shared" si="12"/>
        <v>0</v>
      </c>
      <c r="L59" s="128">
        <f t="shared" si="13"/>
        <v>0</v>
      </c>
    </row>
    <row r="60" spans="1:20" customFormat="1" ht="12.5" x14ac:dyDescent="0.25">
      <c r="A60" s="8"/>
      <c r="B60" s="6"/>
      <c r="C60" s="8" t="str">
        <f t="shared" si="0"/>
        <v>FC</v>
      </c>
      <c r="D60" s="34"/>
      <c r="E60" s="5"/>
      <c r="F60" s="27">
        <f t="shared" si="10"/>
        <v>0</v>
      </c>
      <c r="G60" s="28">
        <f t="shared" si="2"/>
        <v>0.1</v>
      </c>
      <c r="H60" s="36">
        <f t="shared" si="11"/>
        <v>0</v>
      </c>
      <c r="I60" s="24"/>
      <c r="J60" s="5"/>
      <c r="K60" s="36">
        <f t="shared" si="12"/>
        <v>0</v>
      </c>
      <c r="L60" s="128">
        <f t="shared" si="13"/>
        <v>0</v>
      </c>
    </row>
    <row r="61" spans="1:20" ht="13.5" thickBot="1" x14ac:dyDescent="0.35">
      <c r="A61" s="12"/>
      <c r="B61" s="10"/>
      <c r="C61" s="12"/>
      <c r="D61" s="38"/>
      <c r="E61" s="11"/>
      <c r="F61" s="126"/>
      <c r="G61" s="126"/>
      <c r="H61" s="127"/>
      <c r="I61" s="25"/>
      <c r="J61" s="11"/>
      <c r="K61" s="127"/>
      <c r="L61" s="129"/>
      <c r="R61" s="2"/>
      <c r="S61" s="2"/>
      <c r="T61" s="2"/>
    </row>
    <row r="62" spans="1:20" customFormat="1" ht="13.5" thickBot="1" x14ac:dyDescent="0.35">
      <c r="A62" s="62"/>
      <c r="B62" s="61" t="str">
        <f>+"SUB-TOTAL:  "&amp;A15</f>
        <v>SUB-TOTAL:  G6</v>
      </c>
      <c r="C62" s="62"/>
      <c r="D62" s="63"/>
      <c r="E62" s="64">
        <f>SUM(E17:E61)</f>
        <v>0</v>
      </c>
      <c r="F62" s="64">
        <f>SUM(F17:F61)</f>
        <v>0</v>
      </c>
      <c r="G62" s="65">
        <f t="shared" ref="G62" si="14">$B$8</f>
        <v>0.1</v>
      </c>
      <c r="H62" s="64">
        <f>SUM(H17:H61)</f>
        <v>0</v>
      </c>
      <c r="I62" s="66"/>
      <c r="J62" s="64">
        <f t="shared" ref="J62:L62" si="15">SUM(J17:J61)</f>
        <v>0</v>
      </c>
      <c r="K62" s="105">
        <f t="shared" si="15"/>
        <v>0</v>
      </c>
      <c r="L62" s="105">
        <f t="shared" si="15"/>
        <v>0</v>
      </c>
      <c r="N62" s="2"/>
    </row>
    <row r="63" spans="1:20" customFormat="1" ht="13.5" thickBot="1" x14ac:dyDescent="0.35">
      <c r="A63" s="248"/>
      <c r="B63" s="208" t="s">
        <v>75</v>
      </c>
      <c r="C63" s="209"/>
      <c r="D63" s="210"/>
      <c r="E63" s="211"/>
      <c r="F63" s="211"/>
      <c r="G63" s="212"/>
      <c r="H63" s="211"/>
      <c r="I63" s="213"/>
      <c r="J63" s="211"/>
      <c r="K63" s="214"/>
      <c r="L63" s="106">
        <f>0.15*L62</f>
        <v>0</v>
      </c>
    </row>
    <row r="64" spans="1:20" ht="10.5" x14ac:dyDescent="0.25">
      <c r="D64" s="249"/>
      <c r="E64" s="250"/>
      <c r="F64" s="251"/>
      <c r="H64" s="21"/>
      <c r="I64" s="252"/>
      <c r="J64" s="250"/>
      <c r="K64" s="26"/>
      <c r="L64" s="26"/>
    </row>
    <row r="65" spans="4:12" ht="10.5" x14ac:dyDescent="0.25">
      <c r="D65" s="249"/>
      <c r="E65" s="250"/>
      <c r="F65" s="251"/>
      <c r="H65" s="21"/>
      <c r="I65" s="252"/>
      <c r="J65" s="250"/>
      <c r="K65" s="26"/>
      <c r="L65" s="26"/>
    </row>
    <row r="66" spans="4:12" ht="10.5" x14ac:dyDescent="0.25">
      <c r="D66" s="249"/>
      <c r="E66" s="250"/>
      <c r="F66" s="251"/>
      <c r="H66" s="21"/>
      <c r="I66" s="252"/>
      <c r="J66" s="250"/>
      <c r="K66" s="26"/>
      <c r="L66" s="26"/>
    </row>
    <row r="67" spans="4:12" ht="10.5" x14ac:dyDescent="0.25">
      <c r="D67" s="249"/>
      <c r="E67" s="250"/>
      <c r="F67" s="251"/>
      <c r="H67" s="21"/>
      <c r="I67" s="252"/>
      <c r="J67" s="250"/>
      <c r="K67" s="26"/>
      <c r="L67" s="26"/>
    </row>
    <row r="68" spans="4:12" ht="10.5" x14ac:dyDescent="0.25">
      <c r="D68" s="249"/>
      <c r="E68" s="250"/>
      <c r="F68" s="251"/>
      <c r="H68" s="21"/>
      <c r="I68" s="252"/>
      <c r="J68" s="250"/>
      <c r="K68" s="26"/>
      <c r="L68" s="26"/>
    </row>
    <row r="69" spans="4:12" ht="10.5" x14ac:dyDescent="0.25">
      <c r="D69" s="249"/>
      <c r="E69" s="250"/>
      <c r="F69" s="251"/>
      <c r="H69" s="21"/>
      <c r="I69" s="252"/>
      <c r="J69" s="250"/>
      <c r="K69" s="26"/>
      <c r="L69" s="26"/>
    </row>
    <row r="70" spans="4:12" ht="10.5" x14ac:dyDescent="0.25">
      <c r="D70" s="249"/>
      <c r="E70" s="250"/>
      <c r="F70" s="251"/>
      <c r="H70" s="21"/>
      <c r="I70" s="252"/>
      <c r="J70" s="250"/>
      <c r="K70" s="26"/>
      <c r="L70" s="26"/>
    </row>
    <row r="71" spans="4:12" ht="10.5" x14ac:dyDescent="0.25">
      <c r="D71" s="249"/>
      <c r="E71" s="250"/>
      <c r="F71" s="251"/>
      <c r="H71" s="21"/>
      <c r="I71" s="252"/>
      <c r="J71" s="250"/>
      <c r="K71" s="26"/>
      <c r="L71" s="26"/>
    </row>
    <row r="72" spans="4:12" ht="10.5" x14ac:dyDescent="0.25">
      <c r="D72" s="249"/>
      <c r="E72" s="250"/>
      <c r="F72" s="251"/>
      <c r="H72" s="21"/>
      <c r="I72" s="252"/>
      <c r="J72" s="250"/>
      <c r="K72" s="26"/>
      <c r="L72" s="26"/>
    </row>
    <row r="73" spans="4:12" ht="10.5" x14ac:dyDescent="0.25">
      <c r="D73" s="249"/>
      <c r="E73" s="250"/>
      <c r="F73" s="251"/>
      <c r="H73" s="21"/>
      <c r="I73" s="252"/>
      <c r="J73" s="250"/>
      <c r="K73" s="26"/>
      <c r="L73" s="26"/>
    </row>
    <row r="74" spans="4:12" ht="10.5" x14ac:dyDescent="0.25">
      <c r="D74" s="249"/>
      <c r="E74" s="250"/>
      <c r="F74" s="251"/>
      <c r="H74" s="21"/>
      <c r="I74" s="252"/>
      <c r="J74" s="250"/>
      <c r="K74" s="26"/>
      <c r="L74" s="26"/>
    </row>
    <row r="75" spans="4:12" ht="10.5" x14ac:dyDescent="0.25">
      <c r="D75" s="249"/>
      <c r="E75" s="250"/>
      <c r="F75" s="251"/>
      <c r="H75" s="21"/>
      <c r="I75" s="252"/>
      <c r="J75" s="250"/>
      <c r="K75" s="26"/>
      <c r="L75" s="26"/>
    </row>
    <row r="76" spans="4:12" ht="10.5" x14ac:dyDescent="0.25">
      <c r="D76" s="249"/>
      <c r="E76" s="250"/>
      <c r="F76" s="251"/>
      <c r="H76" s="21"/>
      <c r="I76" s="252"/>
      <c r="J76" s="250"/>
      <c r="K76" s="26"/>
      <c r="L76" s="26"/>
    </row>
    <row r="77" spans="4:12" ht="10.5" x14ac:dyDescent="0.25">
      <c r="D77" s="249"/>
      <c r="E77" s="250"/>
      <c r="F77" s="251"/>
      <c r="H77" s="21"/>
      <c r="I77" s="252"/>
      <c r="J77" s="250"/>
      <c r="K77" s="26"/>
      <c r="L77" s="26"/>
    </row>
    <row r="78" spans="4:12" ht="10.5" x14ac:dyDescent="0.25">
      <c r="D78" s="249"/>
      <c r="E78" s="250"/>
      <c r="F78" s="251"/>
      <c r="H78" s="21"/>
      <c r="I78" s="252"/>
      <c r="J78" s="250"/>
      <c r="K78" s="26"/>
      <c r="L78" s="26"/>
    </row>
    <row r="79" spans="4:12" ht="10.5" x14ac:dyDescent="0.25">
      <c r="D79" s="249"/>
      <c r="E79" s="250"/>
      <c r="F79" s="251"/>
      <c r="H79" s="21"/>
      <c r="I79" s="252"/>
      <c r="J79" s="250"/>
      <c r="K79" s="26"/>
      <c r="L79" s="26"/>
    </row>
    <row r="80" spans="4:12" ht="10.5" x14ac:dyDescent="0.25">
      <c r="D80" s="249"/>
      <c r="E80" s="250"/>
      <c r="F80" s="251"/>
      <c r="H80" s="21"/>
      <c r="I80" s="252"/>
      <c r="J80" s="250"/>
      <c r="K80" s="26"/>
      <c r="L80" s="26"/>
    </row>
    <row r="81" spans="4:12" ht="10.5" x14ac:dyDescent="0.25">
      <c r="D81" s="249"/>
      <c r="E81" s="250"/>
      <c r="F81" s="251"/>
      <c r="H81" s="21"/>
      <c r="I81" s="252"/>
      <c r="J81" s="250"/>
      <c r="K81" s="26"/>
      <c r="L81" s="26"/>
    </row>
    <row r="82" spans="4:12" ht="10.5" x14ac:dyDescent="0.25">
      <c r="D82" s="249"/>
      <c r="E82" s="250"/>
      <c r="F82" s="251"/>
      <c r="H82" s="21"/>
      <c r="I82" s="252"/>
      <c r="J82" s="250"/>
      <c r="K82" s="26"/>
      <c r="L82" s="26"/>
    </row>
    <row r="83" spans="4:12" ht="10.5" x14ac:dyDescent="0.25">
      <c r="D83" s="249"/>
      <c r="E83" s="250"/>
      <c r="F83" s="251"/>
      <c r="H83" s="21"/>
      <c r="I83" s="252"/>
      <c r="J83" s="250"/>
      <c r="K83" s="26"/>
      <c r="L83" s="26"/>
    </row>
    <row r="84" spans="4:12" ht="10.5" x14ac:dyDescent="0.25">
      <c r="D84" s="249"/>
      <c r="E84" s="250"/>
      <c r="F84" s="251"/>
      <c r="H84" s="21"/>
      <c r="I84" s="252"/>
      <c r="J84" s="250"/>
      <c r="K84" s="26"/>
      <c r="L84" s="26"/>
    </row>
    <row r="85" spans="4:12" ht="10.5" x14ac:dyDescent="0.25">
      <c r="D85" s="249"/>
      <c r="E85" s="250"/>
      <c r="F85" s="251"/>
      <c r="H85" s="21"/>
      <c r="I85" s="252"/>
      <c r="J85" s="250"/>
      <c r="K85" s="26"/>
      <c r="L85" s="26"/>
    </row>
    <row r="86" spans="4:12" ht="10.5" x14ac:dyDescent="0.25">
      <c r="D86" s="249"/>
      <c r="E86" s="250"/>
      <c r="F86" s="251"/>
      <c r="H86" s="21"/>
      <c r="I86" s="252"/>
      <c r="J86" s="250"/>
      <c r="K86" s="26"/>
      <c r="L86" s="26"/>
    </row>
    <row r="87" spans="4:12" ht="10.5" x14ac:dyDescent="0.25">
      <c r="D87" s="249"/>
      <c r="E87" s="250"/>
      <c r="F87" s="251"/>
      <c r="H87" s="21"/>
      <c r="I87" s="252"/>
      <c r="J87" s="250"/>
      <c r="K87" s="26"/>
      <c r="L87" s="26"/>
    </row>
    <row r="88" spans="4:12" ht="10.5" x14ac:dyDescent="0.25">
      <c r="D88" s="249"/>
      <c r="E88" s="250"/>
      <c r="F88" s="251"/>
      <c r="H88" s="21"/>
      <c r="I88" s="252"/>
      <c r="J88" s="250"/>
      <c r="K88" s="26"/>
      <c r="L88" s="26"/>
    </row>
    <row r="89" spans="4:12" ht="10.5" x14ac:dyDescent="0.25">
      <c r="D89" s="249"/>
      <c r="E89" s="250"/>
      <c r="F89" s="251"/>
      <c r="H89" s="21"/>
      <c r="I89" s="252"/>
      <c r="J89" s="250"/>
      <c r="K89" s="26"/>
      <c r="L89" s="26"/>
    </row>
    <row r="90" spans="4:12" ht="10.5" x14ac:dyDescent="0.25">
      <c r="D90" s="249"/>
      <c r="E90" s="250"/>
      <c r="F90" s="251"/>
      <c r="H90" s="21"/>
      <c r="I90" s="252"/>
      <c r="J90" s="250"/>
      <c r="K90" s="26"/>
      <c r="L90" s="26"/>
    </row>
    <row r="91" spans="4:12" ht="10.5" x14ac:dyDescent="0.25">
      <c r="D91" s="249"/>
      <c r="E91" s="250"/>
      <c r="F91" s="251"/>
      <c r="H91" s="21"/>
      <c r="I91" s="252"/>
      <c r="J91" s="250"/>
      <c r="K91" s="26"/>
      <c r="L91" s="26"/>
    </row>
    <row r="92" spans="4:12" ht="10.5" x14ac:dyDescent="0.25">
      <c r="D92" s="249"/>
      <c r="E92" s="250"/>
      <c r="F92" s="251"/>
      <c r="H92" s="21"/>
      <c r="I92" s="252"/>
      <c r="J92" s="250"/>
      <c r="K92" s="26"/>
      <c r="L92" s="26"/>
    </row>
    <row r="93" spans="4:12" ht="10.5" x14ac:dyDescent="0.25">
      <c r="D93" s="249"/>
      <c r="E93" s="250"/>
      <c r="F93" s="251"/>
      <c r="H93" s="21"/>
      <c r="I93" s="252"/>
      <c r="J93" s="250"/>
      <c r="K93" s="26"/>
      <c r="L93" s="26"/>
    </row>
    <row r="94" spans="4:12" ht="10.5" x14ac:dyDescent="0.25">
      <c r="D94" s="249"/>
      <c r="E94" s="250"/>
      <c r="F94" s="251"/>
      <c r="H94" s="21"/>
      <c r="I94" s="252"/>
      <c r="J94" s="250"/>
      <c r="K94" s="26"/>
      <c r="L94" s="26"/>
    </row>
    <row r="95" spans="4:12" ht="10.5" x14ac:dyDescent="0.25">
      <c r="D95" s="249"/>
      <c r="E95" s="250"/>
      <c r="F95" s="251"/>
      <c r="H95" s="21"/>
      <c r="I95" s="252"/>
      <c r="J95" s="250"/>
      <c r="K95" s="26"/>
      <c r="L95" s="26"/>
    </row>
    <row r="96" spans="4:12" ht="10.5" x14ac:dyDescent="0.25">
      <c r="D96" s="249"/>
      <c r="E96" s="250"/>
      <c r="F96" s="251"/>
      <c r="H96" s="21"/>
      <c r="I96" s="252"/>
      <c r="J96" s="250"/>
      <c r="K96" s="26"/>
      <c r="L96" s="26"/>
    </row>
    <row r="97" spans="4:12" ht="10.5" x14ac:dyDescent="0.25">
      <c r="D97" s="249"/>
      <c r="E97" s="250"/>
      <c r="F97" s="251"/>
      <c r="H97" s="21"/>
      <c r="I97" s="252"/>
      <c r="J97" s="250"/>
      <c r="K97" s="26"/>
      <c r="L97" s="26"/>
    </row>
    <row r="98" spans="4:12" ht="10.5" x14ac:dyDescent="0.25">
      <c r="D98" s="249"/>
      <c r="E98" s="250"/>
      <c r="F98" s="251"/>
      <c r="H98" s="21"/>
      <c r="I98" s="252"/>
      <c r="J98" s="250"/>
      <c r="K98" s="26"/>
      <c r="L98" s="26"/>
    </row>
    <row r="99" spans="4:12" ht="10.5" x14ac:dyDescent="0.25">
      <c r="D99" s="249"/>
      <c r="E99" s="250"/>
      <c r="F99" s="251"/>
      <c r="H99" s="21"/>
      <c r="I99" s="252"/>
      <c r="J99" s="250"/>
      <c r="K99" s="26"/>
      <c r="L99" s="26"/>
    </row>
    <row r="100" spans="4:12" ht="10.5" x14ac:dyDescent="0.25">
      <c r="D100" s="249"/>
      <c r="E100" s="250"/>
      <c r="F100" s="251"/>
      <c r="H100" s="21"/>
      <c r="I100" s="252"/>
      <c r="J100" s="250"/>
      <c r="K100" s="26"/>
      <c r="L100" s="26"/>
    </row>
    <row r="101" spans="4:12" ht="10.5" x14ac:dyDescent="0.25">
      <c r="D101" s="249"/>
      <c r="E101" s="250"/>
      <c r="F101" s="251"/>
      <c r="H101" s="21"/>
      <c r="I101" s="252"/>
      <c r="J101" s="250"/>
      <c r="K101" s="26"/>
      <c r="L101" s="26"/>
    </row>
    <row r="102" spans="4:12" ht="10.5" x14ac:dyDescent="0.25">
      <c r="D102" s="249"/>
      <c r="E102" s="250"/>
      <c r="F102" s="251"/>
      <c r="H102" s="21"/>
      <c r="I102" s="252"/>
      <c r="J102" s="250"/>
      <c r="K102" s="26"/>
      <c r="L102" s="26"/>
    </row>
    <row r="103" spans="4:12" x14ac:dyDescent="0.2">
      <c r="E103" s="253"/>
      <c r="F103" s="254"/>
    </row>
    <row r="104" spans="4:12" x14ac:dyDescent="0.2">
      <c r="E104" s="253"/>
      <c r="F104" s="254"/>
    </row>
    <row r="105" spans="4:12" x14ac:dyDescent="0.2">
      <c r="E105" s="253"/>
      <c r="F105" s="254"/>
    </row>
  </sheetData>
  <sheetProtection formatColumns="0" formatRows="0" selectLockedCells="1"/>
  <mergeCells count="15">
    <mergeCell ref="L12:L14"/>
    <mergeCell ref="A1:B1"/>
    <mergeCell ref="A2:B2"/>
    <mergeCell ref="C10:H11"/>
    <mergeCell ref="I10:K11"/>
    <mergeCell ref="B12:B14"/>
    <mergeCell ref="A12:A14"/>
    <mergeCell ref="C12:C14"/>
    <mergeCell ref="G12:G14"/>
    <mergeCell ref="D12:D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B552D4CD4494DBCE18F8EB34649A1" ma:contentTypeVersion="3" ma:contentTypeDescription="Create a new document." ma:contentTypeScope="" ma:versionID="43d8d975b5d7d5db67b4c0d2954d228b">
  <xsd:schema xmlns:xsd="http://www.w3.org/2001/XMLSchema" xmlns:xs="http://www.w3.org/2001/XMLSchema" xmlns:p="http://schemas.microsoft.com/office/2006/metadata/properties" xmlns:ns2="324355d4-06ab-4837-b14b-473b277e88bd" targetNamespace="http://schemas.microsoft.com/office/2006/metadata/properties" ma:root="true" ma:fieldsID="462ee9db4a4fbe241cc15d8e90739cfd" ns2:_="">
    <xsd:import namespace="324355d4-06ab-4837-b14b-473b277e8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355d4-06ab-4837-b14b-473b277e8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8A5976-2C1C-4EE6-A9DE-B4DC51AED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355d4-06ab-4837-b14b-473b277e8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0B522C-1937-43D0-9106-779355CF71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2C4743-FF1C-430F-BDAB-D9033D7E47B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Instructions</vt:lpstr>
      <vt:lpstr>G1 SUMMARY</vt:lpstr>
      <vt:lpstr>G2_1 PMP</vt:lpstr>
      <vt:lpstr>G2_2 Documentation and Training</vt:lpstr>
      <vt:lpstr>G3_1 System Design and Testing</vt:lpstr>
      <vt:lpstr>G3.2 ROAST Development</vt:lpstr>
      <vt:lpstr>G4 Miscellaneous</vt:lpstr>
      <vt:lpstr>G6 Options</vt:lpstr>
      <vt:lpstr>'G1 SUMMARY'!Print_Area</vt:lpstr>
      <vt:lpstr>'G2_1 PMP'!Print_Area</vt:lpstr>
      <vt:lpstr>'G2_2 Documentation and Training'!Print_Area</vt:lpstr>
      <vt:lpstr>'G3.2 ROAST Development'!Print_Area</vt:lpstr>
      <vt:lpstr>'G3_1 System Design and Testing'!Print_Area</vt:lpstr>
      <vt:lpstr>'G4 Miscellaneous'!Print_Area</vt:lpstr>
      <vt:lpstr>'G6 Options'!Print_Area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Louw Grobler</dc:creator>
  <cp:keywords/>
  <dc:description/>
  <cp:lastModifiedBy>Zanele Mbiza</cp:lastModifiedBy>
  <cp:revision/>
  <dcterms:created xsi:type="dcterms:W3CDTF">2001-08-28T08:14:03Z</dcterms:created>
  <dcterms:modified xsi:type="dcterms:W3CDTF">2026-11-05T12:11:02Z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0x010100A6AB552D4CD4494DBCE18F8EB34649A1</vt:lpwstr>
  </property>
</Properties>
</file>