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C:\Users\ursulaMO\Desktop\Master File APPROVALS AND ALL APPOINTMENT LETTERS\TENDER RECORD\TRAVEL MANAGEMENT SERVICES\19 JULY 2026\"/>
    </mc:Choice>
  </mc:AlternateContent>
  <xr:revisionPtr revIDLastSave="0" documentId="8_{0CDB08BB-DE70-4203-83CB-8AD30D27E40A}" xr6:coauthVersionLast="47" xr6:coauthVersionMax="47" xr10:uidLastSave="{00000000-0000-0000-0000-000000000000}"/>
  <bookViews>
    <workbookView xWindow="-108" yWindow="-108" windowWidth="23256" windowHeight="13896" tabRatio="653" xr2:uid="{00000000-000D-0000-FFFF-FFFF00000000}"/>
  </bookViews>
  <sheets>
    <sheet name="Cover Sheet" sheetId="33" r:id="rId1"/>
    <sheet name="Annexure A - Transactional Pric" sheetId="35" r:id="rId2"/>
    <sheet name="Annexure B - OBT Pricing " sheetId="36" r:id="rId3"/>
    <sheet name="Price Declaration " sheetId="26" r:id="rId4"/>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'Annexure A - Transactional Pric'!$A$1:$I$56</definedName>
    <definedName name="_xlnm.Print_Area" localSheetId="0">'Cover Sheet'!$A$1:$M$46</definedName>
    <definedName name="_xlnm.Print_Area" localSheetId="3">'Price Declaration '!$A$1:$I$59</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 i="26" l="1"/>
  <c r="A27" i="26" s="1"/>
  <c r="A18" i="26"/>
  <c r="I7" i="36"/>
  <c r="I8" i="36"/>
  <c r="I9" i="36"/>
  <c r="I10" i="36"/>
  <c r="I11" i="36" s="1"/>
  <c r="A21" i="26" s="1"/>
  <c r="I6" i="36"/>
  <c r="H11" i="36"/>
  <c r="G11" i="36"/>
  <c r="F11" i="36"/>
  <c r="E11" i="36"/>
  <c r="D11" i="36"/>
  <c r="E14" i="35" l="1"/>
  <c r="C9" i="26"/>
  <c r="H15" i="35"/>
  <c r="H16" i="35"/>
  <c r="H17"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C44" i="35" l="1"/>
  <c r="I15" i="35"/>
  <c r="I16" i="35"/>
  <c r="I17" i="35"/>
  <c r="I18" i="35"/>
  <c r="I19" i="35"/>
  <c r="I20" i="35"/>
  <c r="I21" i="35"/>
  <c r="I22" i="35"/>
  <c r="I23" i="35"/>
  <c r="I24" i="35"/>
  <c r="I25" i="35"/>
  <c r="I26" i="35"/>
  <c r="I27" i="35"/>
  <c r="I28" i="35"/>
  <c r="I29" i="35"/>
  <c r="I30" i="35"/>
  <c r="I31" i="35"/>
  <c r="I32" i="35"/>
  <c r="I33" i="35"/>
  <c r="I34" i="35"/>
  <c r="I35" i="35"/>
  <c r="I36" i="35"/>
  <c r="I37" i="35"/>
  <c r="I38" i="35"/>
  <c r="I39" i="35"/>
  <c r="I40" i="35"/>
  <c r="I41" i="35"/>
  <c r="I42" i="35"/>
  <c r="I43" i="35"/>
  <c r="I14" i="35"/>
  <c r="F15" i="35"/>
  <c r="F16" i="35"/>
  <c r="F17"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14" i="35"/>
  <c r="F44" i="35" l="1"/>
  <c r="I44" i="35"/>
  <c r="A39" i="26" l="1"/>
  <c r="A33" i="26"/>
  <c r="I45" i="35"/>
  <c r="F45" i="35"/>
  <c r="E46" i="35" l="1"/>
</calcChain>
</file>

<file path=xl/sharedStrings.xml><?xml version="1.0" encoding="utf-8"?>
<sst xmlns="http://schemas.openxmlformats.org/spreadsheetml/2006/main" count="152" uniqueCount="129">
  <si>
    <t>Description</t>
  </si>
  <si>
    <t>PRICING SUBMISSION</t>
  </si>
  <si>
    <t>BIDDER NAME</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</si>
  <si>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</si>
  <si>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</si>
  <si>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</si>
  <si>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</si>
  <si>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</si>
  <si>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</si>
  <si>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</si>
  <si>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</si>
  <si>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</si>
  <si>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</si>
  <si>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</si>
  <si>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</si>
  <si>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</si>
  <si>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</si>
  <si>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</si>
  <si>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</si>
  <si>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</si>
  <si>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</si>
  <si>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</si>
  <si>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</si>
  <si>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</si>
  <si>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</si>
  <si>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</si>
  <si>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</si>
  <si>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</si>
  <si>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</si>
  <si>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</si>
  <si>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</si>
  <si>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</si>
  <si>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</si>
  <si>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</si>
  <si>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</si>
  <si>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</si>
  <si>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</si>
  <si>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</si>
  <si>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</si>
  <si>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</si>
  <si>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</si>
  <si>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</si>
  <si>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</si>
  <si>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</si>
  <si>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</si>
  <si>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</si>
  <si>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</si>
  <si>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Unit Price
(incl VAT)</t>
  </si>
  <si>
    <t>TOTAL Price
(incl VAT)</t>
  </si>
  <si>
    <t>1.1  TRANSACTION FEES</t>
  </si>
  <si>
    <t>1.2  CONFERENCE TRANSACTION FEE</t>
  </si>
  <si>
    <t>Comment</t>
  </si>
  <si>
    <t>TEMPLATE 2: TRANSACTION FEE MODEL</t>
  </si>
  <si>
    <t>OFF-SITE SERVICES</t>
  </si>
  <si>
    <t>1.  STRUCTURE OF THE TENDER</t>
  </si>
  <si>
    <t>2.  GENERAL INSTRUCTIONS FOR COMPLETING THE PRICING SCHEDULE TEMPLATES</t>
  </si>
  <si>
    <t>2.1  Tender submission format</t>
  </si>
  <si>
    <t>2.2  Input spreadsheets</t>
  </si>
  <si>
    <t>2.3  Currency and VAT</t>
  </si>
  <si>
    <t>In words:</t>
  </si>
  <si>
    <t>(incl. VAT)</t>
  </si>
  <si>
    <t>Template 3: Management Fee (On-Site)</t>
  </si>
  <si>
    <t>Template 4: Management Fee (Off-Site)</t>
  </si>
  <si>
    <r>
      <t xml:space="preserve">We undertake to hold this offer open for acceptance for a period of </t>
    </r>
    <r>
      <rPr>
        <b/>
        <sz val="10"/>
        <color rgb="FF00B0F0"/>
        <rFont val="Arial"/>
        <family val="2"/>
      </rPr>
      <t>180 days</t>
    </r>
    <r>
      <rPr>
        <sz val="10"/>
        <rFont val="Arial"/>
        <family val="2"/>
      </rPr>
      <t xml:space="preserve"> from the date of submission of offers. We further undertake that upon final acceptance of our offer, we will commence with the provision of service when required to do so by the </t>
    </r>
    <r>
      <rPr>
        <b/>
        <sz val="10"/>
        <color rgb="FF00B0F0"/>
        <rFont val="Arial"/>
        <family val="2"/>
      </rPr>
      <t>[Institution Name]</t>
    </r>
  </si>
  <si>
    <r>
      <t xml:space="preserve">We understand that </t>
    </r>
    <r>
      <rPr>
        <b/>
        <sz val="10"/>
        <color rgb="FF00B0F0"/>
        <rFont val="Arial"/>
        <family val="2"/>
      </rPr>
      <t>[Institution Name]</t>
    </r>
    <r>
      <rPr>
        <sz val="10"/>
        <rFont val="Arial"/>
        <family val="2"/>
      </rPr>
      <t xml:space="preserve"> are not bound to accept the lowest or any offer and that we must bear all costs which we have incurred in connection with preparing and submitting this bid.</t>
    </r>
  </si>
  <si>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</si>
  <si>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</si>
  <si>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</si>
  <si>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</si>
  <si>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</si>
  <si>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</si>
  <si>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</si>
  <si>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</si>
  <si>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</si>
  <si>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</si>
  <si>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ANNEXURE A3</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</si>
  <si>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</si>
  <si>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</si>
  <si>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</si>
  <si>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</si>
  <si>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</si>
  <si>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</si>
  <si>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</si>
  <si>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</si>
  <si>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r>
      <t xml:space="preserve">2.3.3 The Pricing Schedule template is designed such that VAT (15%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</si>
  <si>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r>
      <t xml:space="preserve">This spreadsheet for </t>
    </r>
    <r>
      <rPr>
        <b/>
        <sz val="11"/>
        <color rgb="FF00B0F0"/>
        <rFont val="Arial"/>
        <family val="2"/>
      </rPr>
      <t xml:space="preserve">RFP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</si>
  <si>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t>2.1.4 Bidders must reference RFP.</t>
  </si>
  <si>
    <r>
      <t xml:space="preserve">Conference Transaction Fee </t>
    </r>
    <r>
      <rPr>
        <b/>
        <sz val="11"/>
        <rFont val="Arial"/>
        <family val="2"/>
      </rPr>
      <t>(as a % )</t>
    </r>
  </si>
  <si>
    <r>
      <t xml:space="preserve">2.1.3 Bidders must complete and submit the templates attached ,which is </t>
    </r>
    <r>
      <rPr>
        <b/>
        <sz val="11"/>
        <color rgb="FFFF0000"/>
        <rFont val="Arial"/>
        <family val="2"/>
      </rPr>
      <t>transactional fee model offsite</t>
    </r>
    <r>
      <rPr>
        <sz val="11"/>
        <rFont val="Arial"/>
        <family val="2"/>
      </rPr>
      <t xml:space="preserve"> only</t>
    </r>
  </si>
  <si>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color rgb="FF00B0F0"/>
        <rFont val="Arial"/>
        <family val="2"/>
      </rPr>
      <t xml:space="preserve"> OFF-SITE</t>
    </r>
    <r>
      <rPr>
        <b/>
        <sz val="10"/>
        <rFont val="Arial"/>
        <family val="2"/>
      </rPr>
      <t xml:space="preserve"> </t>
    </r>
    <r>
      <rPr>
        <sz val="10"/>
        <rFont val="Arial"/>
        <family val="2"/>
      </rPr>
      <t>travel management service to the _________ at the following total amounts (including VAT)</t>
    </r>
  </si>
  <si>
    <t>Aviation Training Academy long-term stay</t>
  </si>
  <si>
    <t>ATNS/RFP08/06/2026/27/BS_TRAVEL MANAGEMENT</t>
  </si>
  <si>
    <t>Appointment of a Travel Management Company to provide Travel Management Services to Air Traffic Management Services (ATNS) for a period of five (5) years</t>
  </si>
  <si>
    <t xml:space="preserve">Management Fee </t>
  </si>
  <si>
    <t>Forex</t>
  </si>
  <si>
    <t xml:space="preserve">TRADITIONAL BOOKINGS - COMPULSORY </t>
  </si>
  <si>
    <t xml:space="preserve">ONLINE BOOKINGS - COMPULSORY </t>
  </si>
  <si>
    <t xml:space="preserve">Monthly Fee </t>
  </si>
  <si>
    <t xml:space="preserve">ANNEXURE A </t>
  </si>
  <si>
    <r>
      <rPr>
        <b/>
        <sz val="14"/>
        <color theme="1"/>
        <rFont val="Arial"/>
        <family val="2"/>
      </rPr>
      <t>Pricing Schedule - OBT fees (Appointment of a Travel Management Company to provide Travel Management Services to Air Traffic Management Services (ATNS) for a period of five (5) years</t>
    </r>
    <r>
      <rPr>
        <b/>
        <sz val="16"/>
        <color theme="1"/>
        <rFont val="Arial"/>
        <family val="2"/>
      </rPr>
      <t xml:space="preserve"> </t>
    </r>
  </si>
  <si>
    <t>#</t>
  </si>
  <si>
    <t>Pricing Categories</t>
  </si>
  <si>
    <t>Year 1 
(INCLUDING VAT)</t>
  </si>
  <si>
    <t>Year 2 
(INCLUDING VAT)</t>
  </si>
  <si>
    <t>Year 3 
(INCLUDING VAT)</t>
  </si>
  <si>
    <t>Year 4 
(INCLUDING VAT)</t>
  </si>
  <si>
    <t>Year 5 
(INCLUDING VAT)</t>
  </si>
  <si>
    <t>Total for the five  (5) years 
(INCLUDING VAT)</t>
  </si>
  <si>
    <t>Managed Integrated Travel Solution Fixed Management Fee, which must include the full scope of services in Annexure A, to cover at a minimum:
     - a current integrated travel management system (for ATNS travel bookers to access and do online bookings)
     - a 24/7 call centre
     - a dedicated VIP help desk/ Help desk (with the required dedicated resources resources in Annexure B) to support ATNS to compliment and support the current integrated travel management system</t>
  </si>
  <si>
    <r>
      <t xml:space="preserve">Any system set up/ additional enhancements/Development Fees for </t>
    </r>
    <r>
      <rPr>
        <b/>
        <sz val="12"/>
        <color theme="1"/>
        <rFont val="Arial"/>
        <family val="2"/>
      </rPr>
      <t xml:space="preserve">(Phase 2) </t>
    </r>
    <r>
      <rPr>
        <sz val="12"/>
        <color theme="1"/>
        <rFont val="Arial"/>
        <family val="2"/>
      </rPr>
      <t>ATNS integration of the current integrated travel management system into ATNS ERP system(payment and finance)  ( Profiles and Delegated authority approval flows)</t>
    </r>
  </si>
  <si>
    <t>Annual Maintenance (if any)</t>
  </si>
  <si>
    <t>Annual License fees (if applicable)</t>
  </si>
  <si>
    <t>*Other costs</t>
  </si>
  <si>
    <t>Total Costs</t>
  </si>
  <si>
    <t>NOT FOR EVALUATION</t>
  </si>
  <si>
    <t>Percentage (%)</t>
  </si>
  <si>
    <t>Bank Merchant fee Percentage</t>
  </si>
  <si>
    <t>Notes to pricing:</t>
  </si>
  <si>
    <r>
      <t>The bidders are required to complete all the "green"</t>
    </r>
    <r>
      <rPr>
        <b/>
        <sz val="12"/>
        <color theme="1"/>
        <rFont val="Arial"/>
        <family val="2"/>
      </rPr>
      <t xml:space="preserve"> blocks in Comlumn D, E and F, with numeric South African Rand values (inclusive of VAT). No other wording, or blank spaces will be accepted</t>
    </r>
    <r>
      <rPr>
        <sz val="12"/>
        <color theme="1"/>
        <rFont val="Arial"/>
        <family val="2"/>
      </rPr>
      <t xml:space="preserve"> in the pricing workbook. Put zero (R0.00) if there is no applicable pricing in any of these blocks. </t>
    </r>
  </si>
  <si>
    <t>Even if there is a zero cost then this must reflects as R0.00.</t>
  </si>
  <si>
    <t>Deviation from this pricing schedule will results in a bid being declared non responsive.</t>
  </si>
  <si>
    <t>* Please provide detailed breakdown off "Other costs" on an appendix to this Annexure B, to explain what these other costs are</t>
  </si>
  <si>
    <t>Only Fixed pricing to be provided for the five  (5) years</t>
  </si>
  <si>
    <t xml:space="preserve"> ANNEXURE B - PRICING SCHEDULE</t>
  </si>
  <si>
    <t>Annexure B:  OBT Pricing</t>
  </si>
  <si>
    <t>Annexure A: Transaction Fees (Off-Site)</t>
  </si>
  <si>
    <t>GRAND TOTAL</t>
  </si>
  <si>
    <t>1.3 MANAGEMENT FEE</t>
  </si>
  <si>
    <t>Management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</si>
</sst>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R&quot;\ * #,##0.00_ ;_ &quot;R&quot;\ * \-#,##0.00_ ;_ &quot;R&quot;\ * &quot;-&quot;??_ ;_ @_ "/>
    <numFmt numFmtId="165" formatCode="&quot;R&quot;\ #,##0.00"/>
  </numFmts>
  <fonts count="29" x14ac:knownFonts="1">
    <font>
      <sz val="10"/>
      <name val="Arial"/>
    </font>
    <font>
      <sz val="11"/>
      <color theme="1"/>
      <name val="Calibri"/>
      <family val="2"/>
      <scheme val="minor"/>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sz val="11"/>
      <color rgb="FF00B0F0"/>
      <name val="Arial"/>
      <family val="2"/>
    </font>
    <font>
      <b/>
      <sz val="10"/>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
      <sz val="10"/>
      <color rgb="FF00B0F0"/>
      <name val="Arial"/>
      <family val="2"/>
    </font>
    <font>
      <b/>
      <sz val="11"/>
      <color rgb="FFFF0000"/>
      <name val="Arial"/>
      <family val="2"/>
    </font>
    <font>
      <b/>
      <sz val="16"/>
      <color theme="1"/>
      <name val="Arial"/>
      <family val="2"/>
    </font>
    <font>
      <sz val="11"/>
      <color theme="1"/>
      <name val="Arial"/>
      <family val="2"/>
    </font>
    <font>
      <b/>
      <sz val="14"/>
      <color theme="1"/>
      <name val="Arial"/>
      <family val="2"/>
    </font>
    <font>
      <b/>
      <sz val="12"/>
      <color theme="1"/>
      <name val="Arial"/>
      <family val="2"/>
    </font>
    <font>
      <sz val="12"/>
      <color theme="1"/>
      <name val="Arial"/>
      <family val="2"/>
    </font>
    <font>
      <b/>
      <sz val="12"/>
      <color theme="0"/>
      <name val="Arial"/>
      <family val="2"/>
    </font>
  </fonts>
  <fills count="12">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FF00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auto="1"/>
      </left>
      <right style="medium">
        <color indexed="64"/>
      </right>
      <top style="medium">
        <color indexed="64"/>
      </top>
      <bottom/>
      <diagonal/>
    </border>
    <border>
      <left style="medium">
        <color indexed="64"/>
      </left>
      <right style="thick">
        <color auto="1"/>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s>
  <cellStyleXfs count="5">
    <xf numFmtId="0" fontId="0"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205">
    <xf numFmtId="0" fontId="0" fillId="0" borderId="0" xfId="0"/>
    <xf numFmtId="0" fontId="7" fillId="0" borderId="0" xfId="0" applyFont="1"/>
    <xf numFmtId="0" fontId="9" fillId="0" borderId="0" xfId="0" applyFont="1"/>
    <xf numFmtId="0" fontId="9"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8" fillId="3" borderId="3" xfId="0" applyFont="1" applyFill="1" applyBorder="1"/>
    <xf numFmtId="0" fontId="9" fillId="3" borderId="0" xfId="0" applyFont="1" applyFill="1" applyAlignment="1">
      <alignment wrapText="1"/>
    </xf>
    <xf numFmtId="0" fontId="9" fillId="3" borderId="0" xfId="0" applyFont="1" applyFill="1"/>
    <xf numFmtId="0" fontId="5" fillId="3" borderId="0" xfId="0" applyFont="1" applyFill="1"/>
    <xf numFmtId="0" fontId="9" fillId="0" borderId="0" xfId="0" applyFont="1" applyAlignment="1">
      <alignment horizontal="justify" vertical="center" wrapText="1"/>
    </xf>
    <xf numFmtId="0" fontId="9" fillId="0" borderId="0" xfId="0" applyFont="1" applyAlignment="1">
      <alignment horizontal="left" vertical="center" wrapText="1"/>
    </xf>
    <xf numFmtId="0" fontId="2" fillId="3" borderId="3" xfId="0" applyFont="1" applyFill="1" applyBorder="1"/>
    <xf numFmtId="0" fontId="7" fillId="3" borderId="0" xfId="0" applyFont="1" applyFill="1"/>
    <xf numFmtId="0" fontId="9" fillId="3" borderId="0" xfId="0" applyFont="1" applyFill="1" applyAlignment="1">
      <alignment horizontal="center"/>
    </xf>
    <xf numFmtId="0" fontId="7" fillId="0" borderId="15" xfId="0" applyFont="1" applyBorder="1" applyAlignment="1">
      <alignment horizontal="justify" vertical="center" wrapText="1"/>
    </xf>
    <xf numFmtId="164" fontId="7" fillId="0" borderId="15" xfId="1" applyFont="1" applyBorder="1"/>
    <xf numFmtId="164" fontId="7" fillId="0" borderId="2" xfId="1" applyFont="1" applyBorder="1"/>
    <xf numFmtId="164" fontId="9" fillId="0" borderId="0" xfId="1" applyFont="1" applyBorder="1"/>
    <xf numFmtId="0" fontId="7" fillId="0" borderId="2" xfId="0" applyFont="1" applyBorder="1"/>
    <xf numFmtId="164" fontId="9" fillId="0" borderId="16" xfId="1" applyFont="1" applyBorder="1"/>
    <xf numFmtId="0" fontId="7" fillId="4" borderId="2" xfId="0" applyFont="1" applyFill="1" applyBorder="1" applyAlignment="1">
      <alignment wrapText="1"/>
    </xf>
    <xf numFmtId="0" fontId="7" fillId="4" borderId="2" xfId="0" applyFont="1" applyFill="1" applyBorder="1" applyAlignment="1">
      <alignment horizontal="center" wrapText="1"/>
    </xf>
    <xf numFmtId="0" fontId="7" fillId="4" borderId="9" xfId="0" applyFont="1" applyFill="1" applyBorder="1" applyAlignment="1">
      <alignment horizontal="center" wrapText="1"/>
    </xf>
    <xf numFmtId="0" fontId="7" fillId="3" borderId="0" xfId="0" applyFont="1" applyFill="1" applyAlignment="1">
      <alignment horizontal="center"/>
    </xf>
    <xf numFmtId="0" fontId="9" fillId="3" borderId="20" xfId="0" applyFont="1" applyFill="1" applyBorder="1"/>
    <xf numFmtId="0" fontId="9" fillId="3" borderId="21" xfId="0" applyFont="1" applyFill="1" applyBorder="1"/>
    <xf numFmtId="0" fontId="9" fillId="3" borderId="22" xfId="0" applyFont="1" applyFill="1" applyBorder="1"/>
    <xf numFmtId="0" fontId="7" fillId="4" borderId="25" xfId="0" applyFont="1" applyFill="1" applyBorder="1" applyAlignment="1">
      <alignment wrapText="1"/>
    </xf>
    <xf numFmtId="0" fontId="7" fillId="4" borderId="26" xfId="0" applyFont="1" applyFill="1" applyBorder="1" applyAlignment="1">
      <alignment horizontal="center" wrapText="1"/>
    </xf>
    <xf numFmtId="0" fontId="9" fillId="0" borderId="21" xfId="0" applyFont="1" applyBorder="1" applyAlignment="1">
      <alignment horizontal="center"/>
    </xf>
    <xf numFmtId="164" fontId="9" fillId="0" borderId="27" xfId="1" applyFont="1" applyBorder="1"/>
    <xf numFmtId="0" fontId="7" fillId="0" borderId="23" xfId="0" applyFont="1" applyBorder="1"/>
    <xf numFmtId="164" fontId="7" fillId="0" borderId="26" xfId="1" applyFont="1" applyBorder="1"/>
    <xf numFmtId="0" fontId="9" fillId="3" borderId="29" xfId="0" applyFont="1" applyFill="1" applyBorder="1"/>
    <xf numFmtId="0" fontId="9" fillId="3" borderId="30" xfId="0" applyFont="1" applyFill="1" applyBorder="1"/>
    <xf numFmtId="0" fontId="9" fillId="3" borderId="31" xfId="0" applyFont="1" applyFill="1" applyBorder="1"/>
    <xf numFmtId="0" fontId="3" fillId="3" borderId="3" xfId="0" applyFont="1" applyFill="1" applyBorder="1"/>
    <xf numFmtId="0" fontId="3" fillId="3" borderId="0" xfId="0" applyFont="1" applyFill="1"/>
    <xf numFmtId="0" fontId="3" fillId="3" borderId="8" xfId="0" applyFont="1" applyFill="1" applyBorder="1"/>
    <xf numFmtId="0" fontId="2" fillId="3" borderId="0" xfId="0" applyFont="1" applyFill="1"/>
    <xf numFmtId="0" fontId="2" fillId="3" borderId="8" xfId="0" applyFont="1" applyFill="1" applyBorder="1"/>
    <xf numFmtId="164" fontId="9" fillId="6" borderId="0" xfId="1" applyFont="1" applyFill="1" applyBorder="1"/>
    <xf numFmtId="0" fontId="9" fillId="3" borderId="0" xfId="0" applyFont="1" applyFill="1" applyAlignment="1">
      <alignment horizontal="left"/>
    </xf>
    <xf numFmtId="0" fontId="7" fillId="3" borderId="21" xfId="0" applyFont="1" applyFill="1" applyBorder="1" applyAlignment="1">
      <alignment horizontal="left"/>
    </xf>
    <xf numFmtId="0" fontId="7" fillId="7" borderId="16" xfId="0" applyFont="1" applyFill="1" applyBorder="1" applyAlignment="1">
      <alignment horizontal="center"/>
    </xf>
    <xf numFmtId="0" fontId="7" fillId="3" borderId="21" xfId="0" applyFont="1" applyFill="1" applyBorder="1" applyAlignment="1">
      <alignment horizontal="left" wrapText="1"/>
    </xf>
    <xf numFmtId="0" fontId="7" fillId="3" borderId="0" xfId="0" applyFont="1" applyFill="1" applyAlignment="1">
      <alignment horizontal="left" wrapText="1"/>
    </xf>
    <xf numFmtId="10" fontId="7" fillId="3" borderId="0" xfId="2" applyNumberFormat="1" applyFont="1" applyFill="1" applyBorder="1" applyAlignment="1">
      <alignment horizontal="center" vertical="center"/>
    </xf>
    <xf numFmtId="10" fontId="7" fillId="3" borderId="0" xfId="0" applyNumberFormat="1" applyFont="1" applyFill="1" applyAlignment="1">
      <alignment horizontal="center" vertical="center"/>
    </xf>
    <xf numFmtId="10" fontId="7" fillId="7" borderId="17" xfId="2" applyNumberFormat="1" applyFont="1" applyFill="1" applyBorder="1" applyAlignment="1">
      <alignment horizontal="center" vertical="center"/>
    </xf>
    <xf numFmtId="10" fontId="7" fillId="7" borderId="17" xfId="0" applyNumberFormat="1" applyFont="1" applyFill="1" applyBorder="1" applyAlignment="1">
      <alignment horizontal="center" vertical="center"/>
    </xf>
    <xf numFmtId="0" fontId="7" fillId="3" borderId="17" xfId="0" applyFont="1" applyFill="1" applyBorder="1" applyAlignment="1">
      <alignment horizontal="center" vertical="center"/>
    </xf>
    <xf numFmtId="0" fontId="7" fillId="3" borderId="15" xfId="0" applyFont="1" applyFill="1" applyBorder="1" applyAlignment="1">
      <alignment horizontal="left" wrapText="1"/>
    </xf>
    <xf numFmtId="0" fontId="9" fillId="3" borderId="2" xfId="0" applyFont="1" applyFill="1" applyBorder="1" applyAlignment="1">
      <alignment wrapText="1"/>
    </xf>
    <xf numFmtId="0" fontId="7" fillId="4" borderId="38" xfId="0" applyFont="1" applyFill="1" applyBorder="1" applyAlignment="1">
      <alignment horizontal="center"/>
    </xf>
    <xf numFmtId="0" fontId="7" fillId="4" borderId="17" xfId="0" applyFont="1" applyFill="1" applyBorder="1" applyAlignment="1">
      <alignment horizontal="center"/>
    </xf>
    <xf numFmtId="0" fontId="7" fillId="4" borderId="17" xfId="0" applyFont="1" applyFill="1" applyBorder="1" applyAlignment="1">
      <alignment horizontal="center" wrapText="1"/>
    </xf>
    <xf numFmtId="0" fontId="9" fillId="0" borderId="32" xfId="0" applyFont="1" applyBorder="1" applyAlignment="1">
      <alignment horizontal="center"/>
    </xf>
    <xf numFmtId="0" fontId="9" fillId="0" borderId="33" xfId="0" applyFont="1" applyBorder="1" applyAlignment="1">
      <alignment wrapText="1"/>
    </xf>
    <xf numFmtId="0" fontId="9" fillId="6" borderId="33" xfId="0" applyFont="1" applyFill="1" applyBorder="1"/>
    <xf numFmtId="0" fontId="9" fillId="3" borderId="40" xfId="0" applyFont="1" applyFill="1" applyBorder="1" applyAlignment="1">
      <alignment horizontal="center"/>
    </xf>
    <xf numFmtId="0" fontId="9" fillId="3" borderId="41" xfId="0" applyFont="1" applyFill="1" applyBorder="1"/>
    <xf numFmtId="0" fontId="9" fillId="0" borderId="0" xfId="0" applyFont="1" applyAlignment="1">
      <alignment horizontal="center"/>
    </xf>
    <xf numFmtId="0" fontId="7" fillId="0" borderId="0" xfId="0" applyFont="1" applyAlignment="1">
      <alignment wrapText="1"/>
    </xf>
    <xf numFmtId="0" fontId="23" fillId="0" borderId="0" xfId="3" applyFont="1" applyAlignment="1">
      <alignment vertical="center"/>
    </xf>
    <xf numFmtId="0" fontId="24" fillId="0" borderId="0" xfId="3" applyFont="1" applyAlignment="1">
      <alignment vertical="center"/>
    </xf>
    <xf numFmtId="0" fontId="23" fillId="0" borderId="0" xfId="3" applyFont="1" applyAlignment="1">
      <alignment wrapText="1"/>
    </xf>
    <xf numFmtId="0" fontId="24" fillId="0" borderId="0" xfId="3" applyFont="1"/>
    <xf numFmtId="0" fontId="26" fillId="8" borderId="1" xfId="3" applyFont="1" applyFill="1" applyBorder="1" applyAlignment="1">
      <alignment horizontal="center" vertical="center"/>
    </xf>
    <xf numFmtId="0" fontId="26" fillId="8" borderId="1" xfId="3" applyFont="1" applyFill="1" applyBorder="1" applyAlignment="1">
      <alignment vertical="center"/>
    </xf>
    <xf numFmtId="0" fontId="26" fillId="8" borderId="1" xfId="3" applyFont="1" applyFill="1" applyBorder="1" applyAlignment="1">
      <alignment horizontal="center" vertical="center" wrapText="1"/>
    </xf>
    <xf numFmtId="0" fontId="27" fillId="0" borderId="1" xfId="3" applyFont="1" applyBorder="1" applyAlignment="1">
      <alignment horizontal="center" vertical="center"/>
    </xf>
    <xf numFmtId="0" fontId="27" fillId="0" borderId="1" xfId="3" applyFont="1" applyBorder="1" applyAlignment="1">
      <alignment vertical="center" wrapText="1"/>
    </xf>
    <xf numFmtId="165" fontId="27" fillId="9" borderId="1" xfId="3" applyNumberFormat="1" applyFont="1" applyFill="1" applyBorder="1" applyAlignment="1">
      <alignment horizontal="center" vertical="center"/>
    </xf>
    <xf numFmtId="165" fontId="26" fillId="0" borderId="1" xfId="3" applyNumberFormat="1" applyFont="1" applyBorder="1" applyAlignment="1">
      <alignment horizontal="center" vertical="center"/>
    </xf>
    <xf numFmtId="0" fontId="26" fillId="0" borderId="0" xfId="3" applyFont="1" applyAlignment="1">
      <alignment vertical="center"/>
    </xf>
    <xf numFmtId="165" fontId="26" fillId="0" borderId="42" xfId="3" applyNumberFormat="1" applyFont="1" applyBorder="1" applyAlignment="1">
      <alignment horizontal="center" vertical="center"/>
    </xf>
    <xf numFmtId="165" fontId="26" fillId="0" borderId="0" xfId="3" applyNumberFormat="1" applyFont="1" applyAlignment="1">
      <alignment horizontal="center" vertical="center"/>
    </xf>
    <xf numFmtId="0" fontId="28" fillId="10" borderId="43" xfId="3" applyFont="1" applyFill="1" applyBorder="1" applyAlignment="1">
      <alignment vertical="center"/>
    </xf>
    <xf numFmtId="0" fontId="24" fillId="10" borderId="44" xfId="3" applyFont="1" applyFill="1" applyBorder="1" applyAlignment="1">
      <alignment vertical="center"/>
    </xf>
    <xf numFmtId="0" fontId="28" fillId="10" borderId="1" xfId="3" applyFont="1" applyFill="1" applyBorder="1" applyAlignment="1">
      <alignment horizontal="center" vertical="center"/>
    </xf>
    <xf numFmtId="0" fontId="27" fillId="0" borderId="1" xfId="3" applyFont="1" applyBorder="1" applyAlignment="1">
      <alignment vertical="center"/>
    </xf>
    <xf numFmtId="10" fontId="27" fillId="0" borderId="1" xfId="4" applyNumberFormat="1" applyFont="1" applyFill="1" applyBorder="1" applyAlignment="1">
      <alignment horizontal="center" vertical="center"/>
    </xf>
    <xf numFmtId="0" fontId="28" fillId="11" borderId="0" xfId="3" applyFont="1" applyFill="1" applyAlignment="1">
      <alignment vertical="center"/>
    </xf>
    <xf numFmtId="0" fontId="24" fillId="11" borderId="0" xfId="3" applyFont="1" applyFill="1" applyAlignment="1">
      <alignment vertical="center"/>
    </xf>
    <xf numFmtId="165" fontId="26" fillId="11" borderId="0" xfId="3" applyNumberFormat="1" applyFont="1" applyFill="1" applyAlignment="1">
      <alignment horizontal="center" vertical="center"/>
    </xf>
    <xf numFmtId="0" fontId="27" fillId="0" borderId="0" xfId="3" applyFont="1" applyAlignment="1">
      <alignment vertical="center"/>
    </xf>
    <xf numFmtId="0" fontId="7" fillId="0" borderId="0" xfId="0" applyFont="1" applyAlignment="1">
      <alignment horizontal="left"/>
    </xf>
    <xf numFmtId="0" fontId="9" fillId="0" borderId="0" xfId="0" applyFont="1" applyAlignment="1">
      <alignment horizontal="left" wrapText="1"/>
    </xf>
    <xf numFmtId="0" fontId="18" fillId="3" borderId="18" xfId="0" applyFont="1" applyFill="1" applyBorder="1"/>
    <xf numFmtId="0" fontId="18" fillId="0" borderId="19" xfId="0" applyFont="1" applyBorder="1"/>
    <xf numFmtId="0" fontId="18" fillId="0" borderId="21" xfId="0" applyFont="1" applyBorder="1"/>
    <xf numFmtId="0" fontId="18" fillId="0" borderId="0" xfId="0" applyFont="1"/>
    <xf numFmtId="0" fontId="8" fillId="3" borderId="19" xfId="0" applyFont="1" applyFill="1" applyBorder="1" applyAlignment="1">
      <alignment horizontal="center"/>
    </xf>
    <xf numFmtId="0" fontId="8" fillId="3" borderId="0" xfId="0" applyFont="1" applyFill="1" applyAlignment="1">
      <alignment horizontal="center"/>
    </xf>
    <xf numFmtId="0" fontId="12" fillId="3" borderId="0" xfId="0" applyFont="1" applyFill="1" applyAlignment="1">
      <alignment horizontal="center"/>
    </xf>
    <xf numFmtId="0" fontId="7" fillId="4" borderId="17" xfId="0" applyFont="1" applyFill="1" applyBorder="1" applyAlignment="1">
      <alignment horizontal="center"/>
    </xf>
    <xf numFmtId="0" fontId="7" fillId="4" borderId="39" xfId="0" applyFont="1" applyFill="1" applyBorder="1" applyAlignment="1">
      <alignment horizontal="center"/>
    </xf>
    <xf numFmtId="0" fontId="7" fillId="4" borderId="9" xfId="0" applyFont="1" applyFill="1" applyBorder="1" applyAlignment="1">
      <alignment horizontal="left"/>
    </xf>
    <xf numFmtId="0" fontId="7" fillId="4" borderId="15" xfId="0" applyFont="1" applyFill="1" applyBorder="1" applyAlignment="1">
      <alignment horizontal="left"/>
    </xf>
    <xf numFmtId="0" fontId="7" fillId="4" borderId="10" xfId="0" applyFont="1" applyFill="1" applyBorder="1" applyAlignment="1">
      <alignment horizontal="left"/>
    </xf>
    <xf numFmtId="0" fontId="7" fillId="4" borderId="11" xfId="0" applyFont="1" applyFill="1" applyBorder="1" applyAlignment="1">
      <alignment horizontal="left"/>
    </xf>
    <xf numFmtId="0" fontId="7" fillId="4" borderId="24" xfId="0" applyFont="1" applyFill="1" applyBorder="1" applyAlignment="1">
      <alignment horizontal="left"/>
    </xf>
    <xf numFmtId="0" fontId="7" fillId="3" borderId="1" xfId="0" applyFont="1" applyFill="1" applyBorder="1" applyAlignment="1">
      <alignment horizontal="left"/>
    </xf>
    <xf numFmtId="0" fontId="7" fillId="3" borderId="1" xfId="0" applyFont="1" applyFill="1" applyBorder="1" applyAlignment="1">
      <alignment horizontal="left" wrapText="1"/>
    </xf>
    <xf numFmtId="0" fontId="9" fillId="6" borderId="1" xfId="0" applyFont="1" applyFill="1" applyBorder="1" applyAlignment="1">
      <alignment horizontal="center"/>
    </xf>
    <xf numFmtId="0" fontId="9" fillId="4" borderId="23" xfId="0" applyFont="1" applyFill="1" applyBorder="1" applyAlignment="1">
      <alignment horizontal="center"/>
    </xf>
    <xf numFmtId="0" fontId="9" fillId="4" borderId="15" xfId="0" applyFont="1" applyFill="1" applyBorder="1" applyAlignment="1">
      <alignment horizontal="center"/>
    </xf>
    <xf numFmtId="0" fontId="9" fillId="4" borderId="10" xfId="0" applyFont="1" applyFill="1" applyBorder="1" applyAlignment="1">
      <alignment horizontal="center"/>
    </xf>
    <xf numFmtId="0" fontId="7" fillId="3" borderId="28" xfId="0" applyFont="1" applyFill="1" applyBorder="1" applyAlignment="1">
      <alignment horizontal="left"/>
    </xf>
    <xf numFmtId="0" fontId="7" fillId="3" borderId="14" xfId="0" applyFont="1" applyFill="1" applyBorder="1" applyAlignment="1">
      <alignment horizontal="left"/>
    </xf>
    <xf numFmtId="164" fontId="20" fillId="3" borderId="9" xfId="1" applyFont="1" applyFill="1" applyBorder="1" applyAlignment="1">
      <alignment vertical="center"/>
    </xf>
    <xf numFmtId="164" fontId="20" fillId="3" borderId="15" xfId="1" applyFont="1" applyFill="1" applyBorder="1" applyAlignment="1">
      <alignment vertical="center"/>
    </xf>
    <xf numFmtId="164" fontId="20" fillId="3" borderId="10" xfId="1" applyFont="1" applyFill="1" applyBorder="1" applyAlignment="1">
      <alignment vertical="center"/>
    </xf>
    <xf numFmtId="0" fontId="19" fillId="3" borderId="9" xfId="0" applyFont="1" applyFill="1" applyBorder="1" applyAlignment="1">
      <alignment horizontal="left" vertical="center" wrapText="1"/>
    </xf>
    <xf numFmtId="0" fontId="19" fillId="3" borderId="15" xfId="0" applyFont="1" applyFill="1" applyBorder="1" applyAlignment="1">
      <alignment horizontal="left" vertical="center" wrapText="1"/>
    </xf>
    <xf numFmtId="0" fontId="19" fillId="3" borderId="10" xfId="0" applyFont="1" applyFill="1" applyBorder="1" applyAlignment="1">
      <alignment horizontal="left" vertical="center" wrapText="1"/>
    </xf>
    <xf numFmtId="0" fontId="7" fillId="3" borderId="9" xfId="0" applyFont="1" applyFill="1" applyBorder="1" applyAlignment="1">
      <alignment horizontal="left" wrapText="1"/>
    </xf>
    <xf numFmtId="0" fontId="7" fillId="3" borderId="15" xfId="0" applyFont="1" applyFill="1" applyBorder="1" applyAlignment="1">
      <alignment horizontal="left" wrapText="1"/>
    </xf>
    <xf numFmtId="0" fontId="9" fillId="6" borderId="33" xfId="0" applyFont="1" applyFill="1" applyBorder="1" applyAlignment="1">
      <alignment horizontal="left" wrapText="1"/>
    </xf>
    <xf numFmtId="0" fontId="9" fillId="6" borderId="34" xfId="0" applyFont="1" applyFill="1" applyBorder="1" applyAlignment="1">
      <alignment horizontal="left" wrapText="1"/>
    </xf>
    <xf numFmtId="0" fontId="18" fillId="3" borderId="0" xfId="0" applyFont="1" applyFill="1" applyAlignment="1">
      <alignment horizontal="center"/>
    </xf>
    <xf numFmtId="0" fontId="9" fillId="3" borderId="3" xfId="0" applyFont="1" applyFill="1" applyBorder="1" applyAlignment="1">
      <alignment wrapText="1"/>
    </xf>
    <xf numFmtId="0" fontId="9" fillId="3" borderId="0" xfId="0" applyFont="1" applyFill="1" applyAlignment="1">
      <alignment wrapText="1"/>
    </xf>
    <xf numFmtId="0" fontId="9" fillId="3" borderId="8" xfId="0" applyFont="1" applyFill="1" applyBorder="1" applyAlignment="1">
      <alignment wrapText="1"/>
    </xf>
    <xf numFmtId="0" fontId="8" fillId="4" borderId="9"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5" fillId="7" borderId="9" xfId="0" applyFont="1" applyFill="1" applyBorder="1" applyAlignment="1">
      <alignment horizontal="left"/>
    </xf>
    <xf numFmtId="0" fontId="5" fillId="7" borderId="15" xfId="0" applyFont="1" applyFill="1" applyBorder="1" applyAlignment="1">
      <alignment horizontal="left"/>
    </xf>
    <xf numFmtId="0" fontId="5" fillId="7" borderId="10" xfId="0" applyFont="1" applyFill="1" applyBorder="1" applyAlignment="1">
      <alignment horizontal="left"/>
    </xf>
    <xf numFmtId="0" fontId="5" fillId="7" borderId="9" xfId="0" applyFont="1" applyFill="1" applyBorder="1" applyAlignment="1">
      <alignment horizontal="left" vertical="top" wrapText="1"/>
    </xf>
    <xf numFmtId="0" fontId="5" fillId="7" borderId="15" xfId="0" applyFont="1" applyFill="1" applyBorder="1" applyAlignment="1">
      <alignment horizontal="left" vertical="top" wrapText="1"/>
    </xf>
    <xf numFmtId="0" fontId="5" fillId="7" borderId="10" xfId="0" applyFont="1" applyFill="1" applyBorder="1" applyAlignment="1">
      <alignment horizontal="left" vertical="top" wrapText="1"/>
    </xf>
    <xf numFmtId="0" fontId="5" fillId="6" borderId="9" xfId="0" applyFont="1" applyFill="1" applyBorder="1" applyAlignment="1">
      <alignment horizontal="left" wrapText="1"/>
    </xf>
    <xf numFmtId="0" fontId="5" fillId="6" borderId="15" xfId="0" applyFont="1" applyFill="1" applyBorder="1" applyAlignment="1">
      <alignment horizontal="left" wrapText="1"/>
    </xf>
    <xf numFmtId="0" fontId="5" fillId="6" borderId="10" xfId="0" applyFont="1" applyFill="1" applyBorder="1" applyAlignment="1">
      <alignment horizontal="left" wrapText="1"/>
    </xf>
    <xf numFmtId="0" fontId="7" fillId="3" borderId="3" xfId="0" applyFont="1" applyFill="1" applyBorder="1" applyAlignment="1">
      <alignment wrapText="1"/>
    </xf>
    <xf numFmtId="0" fontId="7" fillId="3" borderId="0" xfId="0" applyFont="1" applyFill="1" applyAlignment="1">
      <alignment wrapText="1"/>
    </xf>
    <xf numFmtId="0" fontId="7" fillId="3" borderId="8" xfId="0" applyFont="1" applyFill="1" applyBorder="1" applyAlignment="1">
      <alignment wrapText="1"/>
    </xf>
    <xf numFmtId="0" fontId="11" fillId="3" borderId="3" xfId="0" applyFont="1" applyFill="1" applyBorder="1" applyAlignment="1">
      <alignment wrapText="1"/>
    </xf>
    <xf numFmtId="0" fontId="11" fillId="3" borderId="0" xfId="0" applyFont="1" applyFill="1" applyAlignment="1">
      <alignment wrapText="1"/>
    </xf>
    <xf numFmtId="0" fontId="11" fillId="3" borderId="8" xfId="0" applyFont="1" applyFill="1" applyBorder="1" applyAlignment="1">
      <alignment wrapText="1"/>
    </xf>
    <xf numFmtId="0" fontId="7" fillId="3" borderId="6" xfId="0" applyFont="1" applyFill="1" applyBorder="1" applyAlignment="1">
      <alignment horizontal="center"/>
    </xf>
    <xf numFmtId="0" fontId="7" fillId="3" borderId="14" xfId="0" applyFont="1" applyFill="1" applyBorder="1" applyAlignment="1">
      <alignment horizontal="center"/>
    </xf>
    <xf numFmtId="0" fontId="7" fillId="3" borderId="7" xfId="0" applyFont="1" applyFill="1" applyBorder="1" applyAlignment="1">
      <alignment horizontal="center"/>
    </xf>
    <xf numFmtId="0" fontId="9" fillId="0" borderId="0" xfId="0" applyFont="1"/>
    <xf numFmtId="0" fontId="11" fillId="3" borderId="3" xfId="0" applyFont="1" applyFill="1" applyBorder="1"/>
    <xf numFmtId="0" fontId="11" fillId="3" borderId="0" xfId="0" applyFont="1" applyFill="1"/>
    <xf numFmtId="0" fontId="11" fillId="3" borderId="8" xfId="0" applyFont="1" applyFill="1" applyBorder="1"/>
    <xf numFmtId="0" fontId="9" fillId="3" borderId="3" xfId="0" applyFont="1" applyFill="1" applyBorder="1"/>
    <xf numFmtId="0" fontId="9" fillId="3" borderId="0" xfId="0" applyFont="1" applyFill="1"/>
    <xf numFmtId="0" fontId="9" fillId="3" borderId="8" xfId="0" applyFont="1" applyFill="1" applyBorder="1"/>
    <xf numFmtId="0" fontId="23" fillId="0" borderId="0" xfId="3" applyFont="1" applyAlignment="1">
      <alignment horizontal="center" vertical="center" wrapText="1"/>
    </xf>
    <xf numFmtId="0" fontId="27" fillId="0" borderId="0" xfId="3" applyFont="1" applyAlignment="1">
      <alignment vertical="center" wrapText="1"/>
    </xf>
    <xf numFmtId="0" fontId="3" fillId="4" borderId="32" xfId="0" applyFont="1" applyFill="1" applyBorder="1" applyAlignment="1">
      <alignment horizontal="center"/>
    </xf>
    <xf numFmtId="0" fontId="3" fillId="4" borderId="33" xfId="0" applyFont="1" applyFill="1" applyBorder="1" applyAlignment="1">
      <alignment horizontal="center"/>
    </xf>
    <xf numFmtId="0" fontId="3" fillId="4" borderId="34" xfId="0" applyFont="1" applyFill="1" applyBorder="1" applyAlignment="1">
      <alignment horizontal="center"/>
    </xf>
    <xf numFmtId="0" fontId="7" fillId="3" borderId="2" xfId="0" applyFont="1" applyFill="1" applyBorder="1"/>
    <xf numFmtId="0" fontId="6" fillId="2" borderId="3" xfId="0" applyFont="1" applyFill="1" applyBorder="1" applyAlignment="1">
      <alignment horizontal="center"/>
    </xf>
    <xf numFmtId="0" fontId="6" fillId="2" borderId="0" xfId="0" applyFont="1" applyFill="1" applyAlignment="1">
      <alignment horizontal="center"/>
    </xf>
    <xf numFmtId="0" fontId="6" fillId="2" borderId="8" xfId="0" applyFont="1" applyFill="1" applyBorder="1" applyAlignment="1">
      <alignment horizontal="center"/>
    </xf>
    <xf numFmtId="0" fontId="2" fillId="3" borderId="3" xfId="0" applyFont="1" applyFill="1" applyBorder="1" applyAlignment="1">
      <alignment vertical="top" wrapText="1"/>
    </xf>
    <xf numFmtId="0" fontId="2" fillId="3" borderId="0" xfId="0" applyFont="1" applyFill="1" applyAlignment="1">
      <alignment vertical="top" wrapText="1"/>
    </xf>
    <xf numFmtId="0" fontId="2" fillId="3" borderId="8" xfId="0" applyFont="1" applyFill="1" applyBorder="1" applyAlignment="1">
      <alignment vertical="top" wrapText="1"/>
    </xf>
    <xf numFmtId="0" fontId="9" fillId="3" borderId="2" xfId="0" applyFont="1" applyFill="1" applyBorder="1" applyAlignment="1">
      <alignment horizontal="left" wrapText="1"/>
    </xf>
    <xf numFmtId="164" fontId="4" fillId="0" borderId="13" xfId="0" applyNumberFormat="1" applyFont="1" applyBorder="1" applyAlignment="1">
      <alignment horizontal="left"/>
    </xf>
    <xf numFmtId="164" fontId="4" fillId="0" borderId="1" xfId="0" applyNumberFormat="1" applyFont="1" applyBorder="1" applyAlignment="1">
      <alignment horizontal="left"/>
    </xf>
    <xf numFmtId="0" fontId="3" fillId="0" borderId="1" xfId="0" applyFont="1" applyBorder="1" applyAlignment="1">
      <alignment horizontal="center"/>
    </xf>
    <xf numFmtId="164" fontId="4" fillId="0" borderId="43" xfId="0" applyNumberFormat="1" applyFont="1" applyBorder="1" applyAlignment="1">
      <alignment horizontal="center"/>
    </xf>
    <xf numFmtId="164" fontId="4" fillId="0" borderId="46" xfId="0" applyNumberFormat="1" applyFont="1" applyBorder="1" applyAlignment="1">
      <alignment horizontal="center"/>
    </xf>
    <xf numFmtId="164" fontId="4" fillId="0" borderId="47" xfId="0" applyNumberFormat="1" applyFont="1" applyBorder="1" applyAlignment="1">
      <alignment horizontal="center"/>
    </xf>
    <xf numFmtId="0" fontId="0" fillId="3" borderId="3" xfId="0" applyFill="1" applyBorder="1"/>
    <xf numFmtId="0" fontId="0" fillId="3" borderId="0" xfId="0" applyFill="1"/>
    <xf numFmtId="0" fontId="0" fillId="3" borderId="8" xfId="0" applyFill="1" applyBorder="1"/>
    <xf numFmtId="0" fontId="0" fillId="3" borderId="0" xfId="0" applyFill="1" applyAlignment="1">
      <alignment vertical="top" wrapText="1"/>
    </xf>
    <xf numFmtId="0" fontId="0" fillId="3" borderId="8" xfId="0" applyFill="1" applyBorder="1" applyAlignment="1">
      <alignment vertical="top" wrapText="1"/>
    </xf>
    <xf numFmtId="0" fontId="2" fillId="0" borderId="13" xfId="0" applyFont="1" applyBorder="1" applyAlignment="1">
      <alignment vertical="top"/>
    </xf>
    <xf numFmtId="0" fontId="2" fillId="0" borderId="1" xfId="0" applyFont="1" applyBorder="1" applyAlignment="1">
      <alignment vertical="top"/>
    </xf>
    <xf numFmtId="0" fontId="2" fillId="0" borderId="12" xfId="0" applyFont="1" applyBorder="1" applyAlignment="1">
      <alignment vertical="top"/>
    </xf>
    <xf numFmtId="164" fontId="4" fillId="5" borderId="1" xfId="0" applyNumberFormat="1" applyFont="1" applyFill="1" applyBorder="1" applyAlignment="1">
      <alignment horizontal="center"/>
    </xf>
    <xf numFmtId="0" fontId="3" fillId="5" borderId="1" xfId="0" applyFont="1" applyFill="1" applyBorder="1" applyAlignment="1">
      <alignment horizontal="center"/>
    </xf>
    <xf numFmtId="0" fontId="3" fillId="5" borderId="12" xfId="0" applyFont="1" applyFill="1" applyBorder="1" applyAlignment="1">
      <alignment horizontal="center"/>
    </xf>
    <xf numFmtId="0" fontId="2" fillId="0" borderId="35" xfId="0" applyFont="1" applyBorder="1" applyAlignment="1">
      <alignment horizontal="lef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0" fillId="3" borderId="6" xfId="0" applyFill="1" applyBorder="1"/>
    <xf numFmtId="0" fontId="0" fillId="3" borderId="14" xfId="0" applyFill="1" applyBorder="1"/>
    <xf numFmtId="0" fontId="0" fillId="3" borderId="7" xfId="0" applyFill="1" applyBorder="1"/>
    <xf numFmtId="0" fontId="2" fillId="3" borderId="3" xfId="0" applyFont="1" applyFill="1" applyBorder="1"/>
    <xf numFmtId="0" fontId="3" fillId="3" borderId="3" xfId="0" applyFont="1" applyFill="1" applyBorder="1"/>
    <xf numFmtId="0" fontId="3" fillId="3" borderId="0" xfId="0" applyFont="1" applyFill="1"/>
    <xf numFmtId="0" fontId="3" fillId="3" borderId="8" xfId="0" applyFont="1" applyFill="1" applyBorder="1"/>
    <xf numFmtId="0" fontId="2" fillId="3" borderId="0" xfId="0" applyFont="1" applyFill="1"/>
    <xf numFmtId="0" fontId="2" fillId="3" borderId="8" xfId="0" applyFont="1" applyFill="1" applyBorder="1"/>
    <xf numFmtId="0" fontId="15" fillId="3" borderId="9" xfId="0" applyFont="1" applyFill="1" applyBorder="1" applyAlignment="1">
      <alignment horizontal="left"/>
    </xf>
    <xf numFmtId="0" fontId="15" fillId="3" borderId="15" xfId="0" applyFont="1" applyFill="1" applyBorder="1" applyAlignment="1">
      <alignment horizontal="left"/>
    </xf>
    <xf numFmtId="0" fontId="15" fillId="3" borderId="10" xfId="0" applyFont="1" applyFill="1" applyBorder="1" applyAlignment="1">
      <alignment horizontal="left"/>
    </xf>
    <xf numFmtId="164" fontId="4" fillId="0" borderId="45" xfId="0" applyNumberFormat="1" applyFont="1" applyBorder="1" applyAlignment="1">
      <alignment horizontal="center"/>
    </xf>
    <xf numFmtId="164" fontId="4" fillId="0" borderId="44" xfId="0" applyNumberFormat="1" applyFont="1" applyBorder="1" applyAlignment="1">
      <alignment horizontal="center"/>
    </xf>
  </cellXfs>
  <cellStyles count="5">
    <cellStyle name="Currency" xfId="1" builtinId="4"/>
    <cellStyle name="Normal" xfId="0" builtinId="0"/>
    <cellStyle name="Normal 2" xfId="3" xr:uid="{FF97326A-FEDB-4E5E-96C3-71B142273031}"/>
    <cellStyle name="Per cent" xfId="2" builtinId="5"/>
    <cellStyle name="Percent 2" xfId="4" xr:uid="{B17DFAA3-8D1B-4587-AF31-4C546BFBAA8B}"/>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abSelected="1" view="pageBreakPreview" topLeftCell="A24" zoomScale="90" zoomScaleNormal="90" zoomScaleSheetLayoutView="90" workbookViewId="0">
      <selection activeCell="N33" sqref="N33"/>
    </sheetView>
  </sheetViews>
  <sheetFormatPr defaultRowHeight="13.2" x14ac:dyDescent="0.25"/>
  <cols>
    <col min="14" max="14" width="55.44140625" customWidth="1"/>
  </cols>
  <sheetData>
    <row r="1" spans="1:13" x14ac:dyDescent="0.25">
      <c r="A1" s="4"/>
      <c r="B1" s="5"/>
      <c r="C1" s="5"/>
      <c r="D1" s="5"/>
      <c r="E1" s="5"/>
      <c r="F1" s="5"/>
      <c r="G1" s="5"/>
      <c r="H1" s="5"/>
      <c r="I1" s="5"/>
      <c r="J1" s="5"/>
      <c r="K1" s="5"/>
      <c r="L1" s="5"/>
      <c r="M1" s="6"/>
    </row>
    <row r="2" spans="1:13" ht="17.399999999999999" x14ac:dyDescent="0.3">
      <c r="A2" s="7"/>
      <c r="B2" s="8"/>
      <c r="C2" s="8"/>
      <c r="D2" s="8"/>
      <c r="E2" s="8"/>
      <c r="F2" s="8"/>
      <c r="G2" s="8"/>
      <c r="H2" s="8"/>
      <c r="I2" s="8"/>
      <c r="J2" s="126" t="s">
        <v>75</v>
      </c>
      <c r="K2" s="126"/>
      <c r="L2" s="126"/>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8" thickBot="1" x14ac:dyDescent="0.3">
      <c r="A13" s="7"/>
      <c r="B13" s="8"/>
      <c r="C13" s="8"/>
      <c r="D13" s="8"/>
      <c r="E13" s="8"/>
      <c r="F13" s="8"/>
      <c r="G13" s="8"/>
      <c r="H13" s="8"/>
      <c r="I13" s="8"/>
      <c r="J13" s="8"/>
      <c r="K13" s="8"/>
      <c r="L13" s="8"/>
      <c r="M13" s="9"/>
    </row>
    <row r="14" spans="1:13" ht="21.6" thickBot="1" x14ac:dyDescent="0.45">
      <c r="A14" s="130" t="s">
        <v>1</v>
      </c>
      <c r="B14" s="131"/>
      <c r="C14" s="131"/>
      <c r="D14" s="131"/>
      <c r="E14" s="131"/>
      <c r="F14" s="131"/>
      <c r="G14" s="131"/>
      <c r="H14" s="131"/>
      <c r="I14" s="131"/>
      <c r="J14" s="131"/>
      <c r="K14" s="131"/>
      <c r="L14" s="131"/>
      <c r="M14" s="132"/>
    </row>
    <row r="15" spans="1:13" x14ac:dyDescent="0.25">
      <c r="A15" s="7"/>
      <c r="B15" s="8"/>
      <c r="C15" s="8"/>
      <c r="D15" s="8"/>
      <c r="E15" s="8"/>
      <c r="F15" s="8"/>
      <c r="G15" s="8"/>
      <c r="H15" s="8"/>
      <c r="I15" s="8"/>
      <c r="J15" s="8"/>
      <c r="K15" s="8"/>
      <c r="L15" s="8"/>
      <c r="M15" s="9"/>
    </row>
    <row r="16" spans="1:13" ht="13.8" thickBot="1" x14ac:dyDescent="0.3">
      <c r="A16" s="7"/>
      <c r="B16" s="8"/>
      <c r="C16" s="8"/>
      <c r="D16" s="8"/>
      <c r="E16" s="8"/>
      <c r="F16" s="8"/>
      <c r="G16" s="8"/>
      <c r="H16" s="8"/>
      <c r="I16" s="8"/>
      <c r="J16" s="8"/>
      <c r="K16" s="8"/>
      <c r="L16" s="8"/>
      <c r="M16" s="9"/>
    </row>
    <row r="17" spans="1:13" ht="21.6" thickBot="1" x14ac:dyDescent="0.45">
      <c r="A17" s="10" t="s">
        <v>13</v>
      </c>
      <c r="B17" s="8"/>
      <c r="C17" s="8"/>
      <c r="D17" s="8"/>
      <c r="E17" s="133" t="s">
        <v>91</v>
      </c>
      <c r="F17" s="134"/>
      <c r="G17" s="134"/>
      <c r="H17" s="134"/>
      <c r="I17" s="134"/>
      <c r="J17" s="134"/>
      <c r="K17" s="134"/>
      <c r="L17" s="135"/>
      <c r="M17" s="9"/>
    </row>
    <row r="18" spans="1:13" ht="15.6" thickBot="1" x14ac:dyDescent="0.3">
      <c r="A18" s="7"/>
      <c r="B18" s="8"/>
      <c r="C18" s="8"/>
      <c r="D18" s="8"/>
      <c r="E18" s="13"/>
      <c r="F18" s="13"/>
      <c r="G18" s="13"/>
      <c r="H18" s="13"/>
      <c r="I18" s="13"/>
      <c r="J18" s="13"/>
      <c r="K18" s="13"/>
      <c r="L18" s="13"/>
      <c r="M18" s="9"/>
    </row>
    <row r="19" spans="1:13" ht="46.5" customHeight="1" thickBot="1" x14ac:dyDescent="0.45">
      <c r="A19" s="10" t="s">
        <v>14</v>
      </c>
      <c r="B19" s="8"/>
      <c r="C19" s="8"/>
      <c r="D19" s="8"/>
      <c r="E19" s="136" t="s">
        <v>92</v>
      </c>
      <c r="F19" s="137"/>
      <c r="G19" s="137"/>
      <c r="H19" s="137"/>
      <c r="I19" s="137"/>
      <c r="J19" s="137"/>
      <c r="K19" s="137"/>
      <c r="L19" s="138"/>
      <c r="M19" s="9"/>
    </row>
    <row r="20" spans="1:13" ht="15.6" thickBot="1" x14ac:dyDescent="0.3">
      <c r="A20" s="7"/>
      <c r="B20" s="8"/>
      <c r="C20" s="8"/>
      <c r="D20" s="8"/>
      <c r="E20" s="13"/>
      <c r="F20" s="13"/>
      <c r="G20" s="13"/>
      <c r="H20" s="13"/>
      <c r="I20" s="13"/>
      <c r="J20" s="13"/>
      <c r="K20" s="13"/>
      <c r="L20" s="13"/>
      <c r="M20" s="9"/>
    </row>
    <row r="21" spans="1:13" ht="45.75" customHeight="1" thickBot="1" x14ac:dyDescent="0.45">
      <c r="A21" s="10" t="s">
        <v>2</v>
      </c>
      <c r="B21" s="8"/>
      <c r="C21" s="8"/>
      <c r="D21" s="8"/>
      <c r="E21" s="139"/>
      <c r="F21" s="140"/>
      <c r="G21" s="140"/>
      <c r="H21" s="140"/>
      <c r="I21" s="140"/>
      <c r="J21" s="140"/>
      <c r="K21" s="140"/>
      <c r="L21" s="141"/>
      <c r="M21" s="9"/>
    </row>
    <row r="22" spans="1:13" x14ac:dyDescent="0.25">
      <c r="A22" s="7"/>
      <c r="B22" s="8"/>
      <c r="C22" s="8"/>
      <c r="D22" s="8"/>
      <c r="E22" s="8"/>
      <c r="F22" s="8"/>
      <c r="G22" s="8"/>
      <c r="H22" s="8"/>
      <c r="I22" s="8"/>
      <c r="J22" s="8"/>
      <c r="K22" s="8"/>
      <c r="L22" s="8"/>
      <c r="M22" s="9"/>
    </row>
    <row r="23" spans="1:13" ht="13.8" thickBot="1" x14ac:dyDescent="0.3">
      <c r="A23" s="7"/>
      <c r="B23" s="8"/>
      <c r="C23" s="8"/>
      <c r="D23" s="8"/>
      <c r="E23" s="8"/>
      <c r="F23" s="8"/>
      <c r="G23" s="8"/>
      <c r="H23" s="8"/>
      <c r="I23" s="8"/>
      <c r="J23" s="8"/>
      <c r="K23" s="8"/>
      <c r="L23" s="8"/>
      <c r="M23" s="9"/>
    </row>
    <row r="24" spans="1:13" ht="21.6" thickBot="1" x14ac:dyDescent="0.45">
      <c r="A24" s="130" t="s">
        <v>15</v>
      </c>
      <c r="B24" s="131"/>
      <c r="C24" s="131"/>
      <c r="D24" s="131"/>
      <c r="E24" s="131"/>
      <c r="F24" s="131"/>
      <c r="G24" s="131"/>
      <c r="H24" s="131"/>
      <c r="I24" s="131"/>
      <c r="J24" s="131"/>
      <c r="K24" s="131"/>
      <c r="L24" s="131"/>
      <c r="M24" s="132"/>
    </row>
    <row r="25" spans="1:13" x14ac:dyDescent="0.25">
      <c r="A25" s="7"/>
      <c r="B25" s="8"/>
      <c r="C25" s="8"/>
      <c r="D25" s="8"/>
      <c r="E25" s="8"/>
      <c r="F25" s="8"/>
      <c r="G25" s="8"/>
      <c r="H25" s="8"/>
      <c r="I25" s="8"/>
      <c r="J25" s="8"/>
      <c r="K25" s="8"/>
      <c r="L25" s="8"/>
      <c r="M25" s="9"/>
    </row>
    <row r="26" spans="1:13" s="2" customFormat="1" ht="13.8" x14ac:dyDescent="0.25">
      <c r="A26" s="142" t="s">
        <v>54</v>
      </c>
      <c r="B26" s="143"/>
      <c r="C26" s="143"/>
      <c r="D26" s="143"/>
      <c r="E26" s="143"/>
      <c r="F26" s="143"/>
      <c r="G26" s="143"/>
      <c r="H26" s="143"/>
      <c r="I26" s="143"/>
      <c r="J26" s="143"/>
      <c r="K26" s="143"/>
      <c r="L26" s="143"/>
      <c r="M26" s="144"/>
    </row>
    <row r="27" spans="1:13" s="2" customFormat="1" ht="45" customHeight="1" x14ac:dyDescent="0.25">
      <c r="A27" s="127" t="s">
        <v>85</v>
      </c>
      <c r="B27" s="128"/>
      <c r="C27" s="128"/>
      <c r="D27" s="128"/>
      <c r="E27" s="128"/>
      <c r="F27" s="128"/>
      <c r="G27" s="128"/>
      <c r="H27" s="128"/>
      <c r="I27" s="128"/>
      <c r="J27" s="128"/>
      <c r="K27" s="128"/>
      <c r="L27" s="128"/>
      <c r="M27" s="129"/>
    </row>
    <row r="28" spans="1:13" s="2" customFormat="1" ht="13.8" x14ac:dyDescent="0.25">
      <c r="A28" s="127"/>
      <c r="B28" s="128"/>
      <c r="C28" s="128"/>
      <c r="D28" s="128"/>
      <c r="E28" s="128"/>
      <c r="F28" s="128"/>
      <c r="G28" s="128"/>
      <c r="H28" s="128"/>
      <c r="I28" s="128"/>
      <c r="J28" s="128"/>
      <c r="K28" s="128"/>
      <c r="L28" s="128"/>
      <c r="M28" s="129"/>
    </row>
    <row r="29" spans="1:13" s="2" customFormat="1" ht="13.8" x14ac:dyDescent="0.25">
      <c r="A29" s="142" t="s">
        <v>55</v>
      </c>
      <c r="B29" s="143"/>
      <c r="C29" s="143"/>
      <c r="D29" s="143"/>
      <c r="E29" s="143"/>
      <c r="F29" s="143"/>
      <c r="G29" s="143"/>
      <c r="H29" s="143"/>
      <c r="I29" s="143"/>
      <c r="J29" s="143"/>
      <c r="K29" s="143"/>
      <c r="L29" s="143"/>
      <c r="M29" s="144"/>
    </row>
    <row r="30" spans="1:13" s="2" customFormat="1" ht="13.8" x14ac:dyDescent="0.25">
      <c r="A30" s="145" t="s">
        <v>56</v>
      </c>
      <c r="B30" s="146"/>
      <c r="C30" s="146"/>
      <c r="D30" s="146"/>
      <c r="E30" s="146"/>
      <c r="F30" s="146"/>
      <c r="G30" s="146"/>
      <c r="H30" s="146"/>
      <c r="I30" s="146"/>
      <c r="J30" s="146"/>
      <c r="K30" s="146"/>
      <c r="L30" s="146"/>
      <c r="M30" s="147"/>
    </row>
    <row r="31" spans="1:13" s="2" customFormat="1" ht="38.25" customHeight="1" x14ac:dyDescent="0.25">
      <c r="A31" s="127" t="s">
        <v>76</v>
      </c>
      <c r="B31" s="128"/>
      <c r="C31" s="128"/>
      <c r="D31" s="128"/>
      <c r="E31" s="128"/>
      <c r="F31" s="128"/>
      <c r="G31" s="128"/>
      <c r="H31" s="128"/>
      <c r="I31" s="128"/>
      <c r="J31" s="128"/>
      <c r="K31" s="128"/>
      <c r="L31" s="128"/>
      <c r="M31" s="129"/>
    </row>
    <row r="32" spans="1:13" s="2" customFormat="1" ht="19.5" customHeight="1" x14ac:dyDescent="0.25">
      <c r="A32" s="127" t="s">
        <v>16</v>
      </c>
      <c r="B32" s="128"/>
      <c r="C32" s="128"/>
      <c r="D32" s="128"/>
      <c r="E32" s="128"/>
      <c r="F32" s="128"/>
      <c r="G32" s="128"/>
      <c r="H32" s="128"/>
      <c r="I32" s="128"/>
      <c r="J32" s="128"/>
      <c r="K32" s="128"/>
      <c r="L32" s="128"/>
      <c r="M32" s="129"/>
    </row>
    <row r="33" spans="1:13" s="2" customFormat="1" ht="35.25" customHeight="1" x14ac:dyDescent="0.25">
      <c r="A33" s="127" t="s">
        <v>88</v>
      </c>
      <c r="B33" s="128"/>
      <c r="C33" s="128"/>
      <c r="D33" s="128"/>
      <c r="E33" s="128"/>
      <c r="F33" s="128"/>
      <c r="G33" s="128"/>
      <c r="H33" s="128"/>
      <c r="I33" s="128"/>
      <c r="J33" s="128"/>
      <c r="K33" s="128"/>
      <c r="L33" s="128"/>
      <c r="M33" s="129"/>
    </row>
    <row r="34" spans="1:13" s="2" customFormat="1" ht="21" customHeight="1" x14ac:dyDescent="0.25">
      <c r="A34" s="127" t="s">
        <v>86</v>
      </c>
      <c r="B34" s="128"/>
      <c r="C34" s="128"/>
      <c r="D34" s="128"/>
      <c r="E34" s="128"/>
      <c r="F34" s="128"/>
      <c r="G34" s="128"/>
      <c r="H34" s="128"/>
      <c r="I34" s="128"/>
      <c r="J34" s="128"/>
      <c r="K34" s="128"/>
      <c r="L34" s="128"/>
      <c r="M34" s="129"/>
    </row>
    <row r="35" spans="1:13" s="2" customFormat="1" ht="30.75" customHeight="1" x14ac:dyDescent="0.25">
      <c r="A35" s="145" t="s">
        <v>57</v>
      </c>
      <c r="B35" s="146"/>
      <c r="C35" s="146"/>
      <c r="D35" s="146"/>
      <c r="E35" s="146"/>
      <c r="F35" s="146"/>
      <c r="G35" s="146"/>
      <c r="H35" s="146"/>
      <c r="I35" s="146"/>
      <c r="J35" s="146"/>
      <c r="K35" s="146"/>
      <c r="L35" s="146"/>
      <c r="M35" s="147"/>
    </row>
    <row r="36" spans="1:13" s="2" customFormat="1" ht="21.75" customHeight="1" x14ac:dyDescent="0.25">
      <c r="A36" s="127" t="s">
        <v>77</v>
      </c>
      <c r="B36" s="128"/>
      <c r="C36" s="128"/>
      <c r="D36" s="128"/>
      <c r="E36" s="128"/>
      <c r="F36" s="128"/>
      <c r="G36" s="128"/>
      <c r="H36" s="128"/>
      <c r="I36" s="128"/>
      <c r="J36" s="128"/>
      <c r="K36" s="128"/>
      <c r="L36" s="128"/>
      <c r="M36" s="129"/>
    </row>
    <row r="37" spans="1:13" s="2" customFormat="1" ht="24" customHeight="1" x14ac:dyDescent="0.25">
      <c r="A37" s="127" t="s">
        <v>78</v>
      </c>
      <c r="B37" s="128"/>
      <c r="C37" s="128"/>
      <c r="D37" s="128"/>
      <c r="E37" s="128"/>
      <c r="F37" s="128"/>
      <c r="G37" s="128"/>
      <c r="H37" s="128"/>
      <c r="I37" s="128"/>
      <c r="J37" s="128"/>
      <c r="K37" s="128"/>
      <c r="L37" s="128"/>
      <c r="M37" s="129"/>
    </row>
    <row r="38" spans="1:13" s="2" customFormat="1" ht="36" customHeight="1" x14ac:dyDescent="0.25">
      <c r="A38" s="127" t="s">
        <v>79</v>
      </c>
      <c r="B38" s="128"/>
      <c r="C38" s="128"/>
      <c r="D38" s="128"/>
      <c r="E38" s="128"/>
      <c r="F38" s="128"/>
      <c r="G38" s="128"/>
      <c r="H38" s="128"/>
      <c r="I38" s="128"/>
      <c r="J38" s="128"/>
      <c r="K38" s="128"/>
      <c r="L38" s="128"/>
      <c r="M38" s="129"/>
    </row>
    <row r="39" spans="1:13" s="2" customFormat="1" ht="36" customHeight="1" x14ac:dyDescent="0.25">
      <c r="A39" s="127" t="s">
        <v>81</v>
      </c>
      <c r="B39" s="128"/>
      <c r="C39" s="128"/>
      <c r="D39" s="128"/>
      <c r="E39" s="128"/>
      <c r="F39" s="128"/>
      <c r="G39" s="128"/>
      <c r="H39" s="128"/>
      <c r="I39" s="128"/>
      <c r="J39" s="128"/>
      <c r="K39" s="128"/>
      <c r="L39" s="128"/>
      <c r="M39" s="129"/>
    </row>
    <row r="40" spans="1:13" s="2" customFormat="1" ht="59.55" customHeight="1" x14ac:dyDescent="0.25">
      <c r="A40" s="127" t="s">
        <v>80</v>
      </c>
      <c r="B40" s="128"/>
      <c r="C40" s="128"/>
      <c r="D40" s="128"/>
      <c r="E40" s="128"/>
      <c r="F40" s="128"/>
      <c r="G40" s="128"/>
      <c r="H40" s="128"/>
      <c r="I40" s="128"/>
      <c r="J40" s="128"/>
      <c r="K40" s="128"/>
      <c r="L40" s="128"/>
      <c r="M40" s="129"/>
    </row>
    <row r="41" spans="1:13" s="2" customFormat="1" ht="13.8" x14ac:dyDescent="0.25">
      <c r="A41" s="127"/>
      <c r="B41" s="128"/>
      <c r="C41" s="128"/>
      <c r="D41" s="128"/>
      <c r="E41" s="128"/>
      <c r="F41" s="128"/>
      <c r="G41" s="128"/>
      <c r="H41" s="128"/>
      <c r="I41" s="128"/>
      <c r="J41" s="128"/>
      <c r="K41" s="128"/>
      <c r="L41" s="128"/>
      <c r="M41" s="129"/>
    </row>
    <row r="42" spans="1:13" s="2" customFormat="1" ht="13.8" x14ac:dyDescent="0.25">
      <c r="A42" s="127"/>
      <c r="B42" s="128"/>
      <c r="C42" s="128"/>
      <c r="D42" s="128"/>
      <c r="E42" s="128"/>
      <c r="F42" s="128"/>
      <c r="G42" s="128"/>
      <c r="H42" s="128"/>
      <c r="I42" s="128"/>
      <c r="J42" s="128"/>
      <c r="K42" s="128"/>
      <c r="L42" s="128"/>
      <c r="M42" s="129"/>
    </row>
    <row r="43" spans="1:13" s="2" customFormat="1" ht="13.8" x14ac:dyDescent="0.25">
      <c r="A43" s="152" t="s">
        <v>58</v>
      </c>
      <c r="B43" s="153"/>
      <c r="C43" s="153"/>
      <c r="D43" s="153"/>
      <c r="E43" s="153"/>
      <c r="F43" s="153"/>
      <c r="G43" s="153"/>
      <c r="H43" s="153"/>
      <c r="I43" s="153"/>
      <c r="J43" s="153"/>
      <c r="K43" s="153"/>
      <c r="L43" s="153"/>
      <c r="M43" s="154"/>
    </row>
    <row r="44" spans="1:13" s="2" customFormat="1" ht="20.25" customHeight="1" x14ac:dyDescent="0.25">
      <c r="A44" s="155" t="s">
        <v>82</v>
      </c>
      <c r="B44" s="156"/>
      <c r="C44" s="156"/>
      <c r="D44" s="156"/>
      <c r="E44" s="156"/>
      <c r="F44" s="156"/>
      <c r="G44" s="156"/>
      <c r="H44" s="156"/>
      <c r="I44" s="156"/>
      <c r="J44" s="156"/>
      <c r="K44" s="156"/>
      <c r="L44" s="156"/>
      <c r="M44" s="157"/>
    </row>
    <row r="45" spans="1:13" s="2" customFormat="1" ht="48.75" customHeight="1" x14ac:dyDescent="0.25">
      <c r="A45" s="127" t="s">
        <v>84</v>
      </c>
      <c r="B45" s="128"/>
      <c r="C45" s="128"/>
      <c r="D45" s="128"/>
      <c r="E45" s="128"/>
      <c r="F45" s="128"/>
      <c r="G45" s="128"/>
      <c r="H45" s="128"/>
      <c r="I45" s="128"/>
      <c r="J45" s="128"/>
      <c r="K45" s="128"/>
      <c r="L45" s="128"/>
      <c r="M45" s="129"/>
    </row>
    <row r="46" spans="1:13" s="2" customFormat="1" ht="14.4" thickBot="1" x14ac:dyDescent="0.3">
      <c r="A46" s="148"/>
      <c r="B46" s="149"/>
      <c r="C46" s="149"/>
      <c r="D46" s="149"/>
      <c r="E46" s="149"/>
      <c r="F46" s="149"/>
      <c r="G46" s="149"/>
      <c r="H46" s="149"/>
      <c r="I46" s="149"/>
      <c r="J46" s="149"/>
      <c r="K46" s="149"/>
      <c r="L46" s="149"/>
      <c r="M46" s="150"/>
    </row>
    <row r="47" spans="1:13" s="2" customFormat="1" ht="13.8" x14ac:dyDescent="0.25">
      <c r="A47" s="151"/>
      <c r="B47" s="151"/>
      <c r="C47" s="151"/>
      <c r="D47" s="151"/>
      <c r="E47" s="151"/>
      <c r="F47" s="151"/>
      <c r="G47" s="151"/>
      <c r="H47" s="151"/>
      <c r="I47" s="151"/>
      <c r="J47" s="151"/>
      <c r="K47" s="151"/>
      <c r="L47" s="151"/>
      <c r="M47" s="151"/>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7"/>
  <sheetViews>
    <sheetView view="pageBreakPreview" zoomScale="75" zoomScaleNormal="75" zoomScaleSheetLayoutView="75" workbookViewId="0">
      <selection activeCell="C54" sqref="C54"/>
    </sheetView>
  </sheetViews>
  <sheetFormatPr defaultColWidth="9.109375" defaultRowHeight="13.8" x14ac:dyDescent="0.25"/>
  <cols>
    <col min="1" max="1" width="7" style="2" customWidth="1"/>
    <col min="2" max="2" width="41.33203125" style="2" customWidth="1"/>
    <col min="3" max="3" width="14.6640625" style="2" customWidth="1"/>
    <col min="4" max="5" width="13.6640625" style="2" customWidth="1"/>
    <col min="6" max="6" width="18.5546875" style="2" customWidth="1"/>
    <col min="7" max="7" width="15.88671875" style="2" customWidth="1"/>
    <col min="8" max="8" width="12.5546875" style="2" customWidth="1"/>
    <col min="9" max="9" width="19" style="2" customWidth="1"/>
    <col min="10" max="16384" width="9.109375" style="2"/>
  </cols>
  <sheetData>
    <row r="1" spans="1:9" ht="14.4" thickTop="1" x14ac:dyDescent="0.25">
      <c r="A1" s="94" t="s">
        <v>98</v>
      </c>
      <c r="B1" s="95"/>
      <c r="C1" s="98" t="s">
        <v>52</v>
      </c>
      <c r="D1" s="98"/>
      <c r="E1" s="98"/>
      <c r="F1" s="98"/>
      <c r="G1" s="98"/>
      <c r="H1" s="98"/>
      <c r="I1" s="29"/>
    </row>
    <row r="2" spans="1:9" x14ac:dyDescent="0.25">
      <c r="A2" s="96"/>
      <c r="B2" s="97"/>
      <c r="C2" s="99"/>
      <c r="D2" s="99"/>
      <c r="E2" s="99"/>
      <c r="F2" s="99"/>
      <c r="G2" s="99"/>
      <c r="H2" s="99"/>
      <c r="I2" s="31"/>
    </row>
    <row r="3" spans="1:9" x14ac:dyDescent="0.25">
      <c r="A3" s="96"/>
      <c r="B3" s="97"/>
      <c r="C3" s="99"/>
      <c r="D3" s="99"/>
      <c r="E3" s="99"/>
      <c r="F3" s="99"/>
      <c r="G3" s="99"/>
      <c r="H3" s="99"/>
      <c r="I3" s="31"/>
    </row>
    <row r="4" spans="1:9" ht="21.75" customHeight="1" x14ac:dyDescent="0.4">
      <c r="A4" s="30"/>
      <c r="B4" s="12"/>
      <c r="C4" s="100" t="s">
        <v>53</v>
      </c>
      <c r="D4" s="100"/>
      <c r="E4" s="100"/>
      <c r="F4" s="100"/>
      <c r="G4" s="100"/>
      <c r="H4" s="100"/>
      <c r="I4" s="31"/>
    </row>
    <row r="5" spans="1:9" ht="14.25" customHeight="1" x14ac:dyDescent="0.25">
      <c r="A5" s="30"/>
      <c r="B5" s="12"/>
      <c r="C5" s="28"/>
      <c r="D5" s="28"/>
      <c r="E5" s="28"/>
      <c r="F5" s="28"/>
      <c r="G5" s="28"/>
      <c r="H5" s="28"/>
      <c r="I5" s="31"/>
    </row>
    <row r="6" spans="1:9" ht="14.25" customHeight="1" x14ac:dyDescent="0.25">
      <c r="A6" s="30"/>
      <c r="B6" s="12"/>
      <c r="C6" s="28"/>
      <c r="D6" s="28"/>
      <c r="E6" s="28"/>
      <c r="F6" s="28"/>
      <c r="G6" s="28"/>
      <c r="H6" s="28"/>
      <c r="I6" s="31"/>
    </row>
    <row r="7" spans="1:9" ht="22.5" customHeight="1" x14ac:dyDescent="0.25">
      <c r="A7" s="48" t="s">
        <v>13</v>
      </c>
      <c r="B7" s="17"/>
      <c r="C7" s="108" t="s">
        <v>91</v>
      </c>
      <c r="D7" s="108"/>
      <c r="E7" s="108"/>
      <c r="F7" s="108"/>
      <c r="G7" s="108"/>
      <c r="H7" s="108"/>
      <c r="I7" s="31"/>
    </row>
    <row r="8" spans="1:9" ht="36.75" customHeight="1" x14ac:dyDescent="0.25">
      <c r="A8" s="48" t="s">
        <v>14</v>
      </c>
      <c r="B8" s="17"/>
      <c r="C8" s="109" t="s">
        <v>92</v>
      </c>
      <c r="D8" s="109"/>
      <c r="E8" s="109"/>
      <c r="F8" s="109"/>
      <c r="G8" s="109"/>
      <c r="H8" s="109"/>
      <c r="I8" s="31"/>
    </row>
    <row r="9" spans="1:9" ht="29.25" customHeight="1" x14ac:dyDescent="0.25">
      <c r="A9" s="48" t="s">
        <v>2</v>
      </c>
      <c r="B9" s="17"/>
      <c r="C9" s="110"/>
      <c r="D9" s="110"/>
      <c r="E9" s="110"/>
      <c r="F9" s="110"/>
      <c r="G9" s="110"/>
      <c r="H9" s="110"/>
      <c r="I9" s="31"/>
    </row>
    <row r="10" spans="1:9" ht="29.25" customHeight="1" x14ac:dyDescent="0.25">
      <c r="A10" s="48"/>
      <c r="B10" s="17"/>
      <c r="C10" s="18"/>
      <c r="D10" s="18"/>
      <c r="E10" s="18"/>
      <c r="F10" s="18"/>
      <c r="G10" s="18"/>
      <c r="H10" s="18"/>
      <c r="I10" s="31"/>
    </row>
    <row r="11" spans="1:9" ht="29.25" customHeight="1" thickBot="1" x14ac:dyDescent="0.45">
      <c r="A11" s="48" t="s">
        <v>49</v>
      </c>
      <c r="B11" s="17"/>
      <c r="C11" s="18"/>
      <c r="D11" s="100"/>
      <c r="E11" s="100"/>
      <c r="F11" s="18"/>
      <c r="G11" s="18"/>
      <c r="H11" s="18"/>
      <c r="I11" s="31"/>
    </row>
    <row r="12" spans="1:9" ht="27.6" customHeight="1" thickBot="1" x14ac:dyDescent="0.3">
      <c r="A12" s="111"/>
      <c r="B12" s="112"/>
      <c r="C12" s="113"/>
      <c r="D12" s="103" t="s">
        <v>95</v>
      </c>
      <c r="E12" s="104"/>
      <c r="F12" s="105"/>
      <c r="G12" s="106" t="s">
        <v>96</v>
      </c>
      <c r="H12" s="106"/>
      <c r="I12" s="107"/>
    </row>
    <row r="13" spans="1:9" s="3" customFormat="1" ht="28.2" thickBot="1" x14ac:dyDescent="0.3">
      <c r="A13" s="32" t="s">
        <v>17</v>
      </c>
      <c r="B13" s="25" t="s">
        <v>46</v>
      </c>
      <c r="C13" s="26" t="s">
        <v>44</v>
      </c>
      <c r="D13" s="26" t="s">
        <v>45</v>
      </c>
      <c r="E13" s="26" t="s">
        <v>47</v>
      </c>
      <c r="F13" s="26" t="s">
        <v>48</v>
      </c>
      <c r="G13" s="26" t="s">
        <v>45</v>
      </c>
      <c r="H13" s="27" t="s">
        <v>47</v>
      </c>
      <c r="I13" s="33" t="s">
        <v>48</v>
      </c>
    </row>
    <row r="14" spans="1:9" x14ac:dyDescent="0.25">
      <c r="A14" s="34">
        <v>1</v>
      </c>
      <c r="B14" s="14" t="s">
        <v>18</v>
      </c>
      <c r="C14" s="49">
        <v>287</v>
      </c>
      <c r="D14" s="46"/>
      <c r="E14" s="22">
        <f>D14*1.15</f>
        <v>0</v>
      </c>
      <c r="F14" s="24">
        <f>E14*C14</f>
        <v>0</v>
      </c>
      <c r="G14" s="46"/>
      <c r="H14" s="22">
        <f>G14*1.15</f>
        <v>0</v>
      </c>
      <c r="I14" s="35">
        <f>H14*C14</f>
        <v>0</v>
      </c>
    </row>
    <row r="15" spans="1:9" x14ac:dyDescent="0.25">
      <c r="A15" s="34">
        <v>2</v>
      </c>
      <c r="B15" s="14" t="s">
        <v>19</v>
      </c>
      <c r="C15" s="49">
        <v>287</v>
      </c>
      <c r="D15" s="46"/>
      <c r="E15" s="22">
        <f t="shared" ref="E15:E43" si="0">D15*1.15</f>
        <v>0</v>
      </c>
      <c r="F15" s="24">
        <f t="shared" ref="F15:F43" si="1">E15*C15</f>
        <v>0</v>
      </c>
      <c r="G15" s="46"/>
      <c r="H15" s="22">
        <f t="shared" ref="H15:H43" si="2">G15*1.15</f>
        <v>0</v>
      </c>
      <c r="I15" s="35">
        <f t="shared" ref="I15:I43" si="3">H15*C15</f>
        <v>0</v>
      </c>
    </row>
    <row r="16" spans="1:9" x14ac:dyDescent="0.25">
      <c r="A16" s="34">
        <v>3</v>
      </c>
      <c r="B16" s="14" t="s">
        <v>20</v>
      </c>
      <c r="C16" s="49">
        <v>4403</v>
      </c>
      <c r="D16" s="46"/>
      <c r="E16" s="22">
        <f t="shared" si="0"/>
        <v>0</v>
      </c>
      <c r="F16" s="24">
        <f t="shared" si="1"/>
        <v>0</v>
      </c>
      <c r="G16" s="46"/>
      <c r="H16" s="22">
        <f t="shared" si="2"/>
        <v>0</v>
      </c>
      <c r="I16" s="35">
        <f t="shared" si="3"/>
        <v>0</v>
      </c>
    </row>
    <row r="17" spans="1:9" x14ac:dyDescent="0.25">
      <c r="A17" s="34">
        <v>4</v>
      </c>
      <c r="B17" s="14" t="s">
        <v>21</v>
      </c>
      <c r="C17" s="49">
        <v>25</v>
      </c>
      <c r="D17" s="46"/>
      <c r="E17" s="22">
        <f t="shared" si="0"/>
        <v>0</v>
      </c>
      <c r="F17" s="24">
        <f t="shared" si="1"/>
        <v>0</v>
      </c>
      <c r="G17" s="46"/>
      <c r="H17" s="22">
        <f t="shared" si="2"/>
        <v>0</v>
      </c>
      <c r="I17" s="35">
        <f t="shared" si="3"/>
        <v>0</v>
      </c>
    </row>
    <row r="18" spans="1:9" x14ac:dyDescent="0.25">
      <c r="A18" s="34">
        <v>5</v>
      </c>
      <c r="B18" s="14" t="s">
        <v>22</v>
      </c>
      <c r="C18" s="49">
        <v>25</v>
      </c>
      <c r="D18" s="46"/>
      <c r="E18" s="22">
        <f t="shared" si="0"/>
        <v>0</v>
      </c>
      <c r="F18" s="24">
        <f t="shared" si="1"/>
        <v>0</v>
      </c>
      <c r="G18" s="46"/>
      <c r="H18" s="22">
        <f t="shared" si="2"/>
        <v>0</v>
      </c>
      <c r="I18" s="35">
        <f t="shared" si="3"/>
        <v>0</v>
      </c>
    </row>
    <row r="19" spans="1:9" x14ac:dyDescent="0.25">
      <c r="A19" s="34">
        <v>6</v>
      </c>
      <c r="B19" s="14" t="s">
        <v>23</v>
      </c>
      <c r="C19" s="49">
        <v>60</v>
      </c>
      <c r="D19" s="46"/>
      <c r="E19" s="22">
        <f t="shared" si="0"/>
        <v>0</v>
      </c>
      <c r="F19" s="24">
        <f t="shared" si="1"/>
        <v>0</v>
      </c>
      <c r="G19" s="46"/>
      <c r="H19" s="22">
        <f t="shared" si="2"/>
        <v>0</v>
      </c>
      <c r="I19" s="35">
        <f t="shared" si="3"/>
        <v>0</v>
      </c>
    </row>
    <row r="20" spans="1:9" x14ac:dyDescent="0.25">
      <c r="A20" s="34">
        <v>7</v>
      </c>
      <c r="B20" s="14" t="s">
        <v>33</v>
      </c>
      <c r="C20" s="49">
        <v>45</v>
      </c>
      <c r="D20" s="46"/>
      <c r="E20" s="22">
        <f t="shared" si="0"/>
        <v>0</v>
      </c>
      <c r="F20" s="24">
        <f t="shared" si="1"/>
        <v>0</v>
      </c>
      <c r="G20" s="46"/>
      <c r="H20" s="22">
        <f t="shared" si="2"/>
        <v>0</v>
      </c>
      <c r="I20" s="35">
        <f t="shared" si="3"/>
        <v>0</v>
      </c>
    </row>
    <row r="21" spans="1:9" x14ac:dyDescent="0.25">
      <c r="A21" s="34">
        <v>8</v>
      </c>
      <c r="B21" s="14" t="s">
        <v>34</v>
      </c>
      <c r="C21" s="49">
        <v>35</v>
      </c>
      <c r="D21" s="46"/>
      <c r="E21" s="22">
        <f t="shared" si="0"/>
        <v>0</v>
      </c>
      <c r="F21" s="24">
        <f t="shared" si="1"/>
        <v>0</v>
      </c>
      <c r="G21" s="46"/>
      <c r="H21" s="22">
        <f t="shared" si="2"/>
        <v>0</v>
      </c>
      <c r="I21" s="35">
        <f t="shared" si="3"/>
        <v>0</v>
      </c>
    </row>
    <row r="22" spans="1:9" x14ac:dyDescent="0.25">
      <c r="A22" s="34">
        <v>9</v>
      </c>
      <c r="B22" s="14" t="s">
        <v>35</v>
      </c>
      <c r="C22" s="49">
        <v>25</v>
      </c>
      <c r="D22" s="46"/>
      <c r="E22" s="22">
        <f t="shared" si="0"/>
        <v>0</v>
      </c>
      <c r="F22" s="24">
        <f t="shared" si="1"/>
        <v>0</v>
      </c>
      <c r="G22" s="46"/>
      <c r="H22" s="22">
        <f t="shared" si="2"/>
        <v>0</v>
      </c>
      <c r="I22" s="35">
        <f t="shared" si="3"/>
        <v>0</v>
      </c>
    </row>
    <row r="23" spans="1:9" x14ac:dyDescent="0.25">
      <c r="A23" s="34">
        <v>10</v>
      </c>
      <c r="B23" s="14" t="s">
        <v>24</v>
      </c>
      <c r="C23" s="49">
        <v>1067</v>
      </c>
      <c r="D23" s="46"/>
      <c r="E23" s="22">
        <f t="shared" si="0"/>
        <v>0</v>
      </c>
      <c r="F23" s="24">
        <f t="shared" si="1"/>
        <v>0</v>
      </c>
      <c r="G23" s="46"/>
      <c r="H23" s="22">
        <f t="shared" si="2"/>
        <v>0</v>
      </c>
      <c r="I23" s="35">
        <f t="shared" si="3"/>
        <v>0</v>
      </c>
    </row>
    <row r="24" spans="1:9" x14ac:dyDescent="0.25">
      <c r="A24" s="34">
        <v>11</v>
      </c>
      <c r="B24" s="14" t="s">
        <v>25</v>
      </c>
      <c r="C24" s="49">
        <v>15</v>
      </c>
      <c r="D24" s="46"/>
      <c r="E24" s="22">
        <f t="shared" si="0"/>
        <v>0</v>
      </c>
      <c r="F24" s="24">
        <f t="shared" si="1"/>
        <v>0</v>
      </c>
      <c r="G24" s="46"/>
      <c r="H24" s="22">
        <f t="shared" si="2"/>
        <v>0</v>
      </c>
      <c r="I24" s="35">
        <f t="shared" si="3"/>
        <v>0</v>
      </c>
    </row>
    <row r="25" spans="1:9" x14ac:dyDescent="0.25">
      <c r="A25" s="34">
        <v>12</v>
      </c>
      <c r="B25" s="14" t="s">
        <v>26</v>
      </c>
      <c r="C25" s="49">
        <v>15</v>
      </c>
      <c r="D25" s="46"/>
      <c r="E25" s="22">
        <f t="shared" si="0"/>
        <v>0</v>
      </c>
      <c r="F25" s="24">
        <f t="shared" si="1"/>
        <v>0</v>
      </c>
      <c r="G25" s="46"/>
      <c r="H25" s="22">
        <f t="shared" si="2"/>
        <v>0</v>
      </c>
      <c r="I25" s="35">
        <f t="shared" si="3"/>
        <v>0</v>
      </c>
    </row>
    <row r="26" spans="1:9" x14ac:dyDescent="0.25">
      <c r="A26" s="34">
        <v>13</v>
      </c>
      <c r="B26" s="14" t="s">
        <v>30</v>
      </c>
      <c r="C26" s="49">
        <v>1246</v>
      </c>
      <c r="D26" s="46"/>
      <c r="E26" s="22">
        <f t="shared" si="0"/>
        <v>0</v>
      </c>
      <c r="F26" s="24">
        <f t="shared" si="1"/>
        <v>0</v>
      </c>
      <c r="G26" s="46"/>
      <c r="H26" s="22">
        <f t="shared" si="2"/>
        <v>0</v>
      </c>
      <c r="I26" s="35">
        <f t="shared" si="3"/>
        <v>0</v>
      </c>
    </row>
    <row r="27" spans="1:9" x14ac:dyDescent="0.25">
      <c r="A27" s="34">
        <v>14</v>
      </c>
      <c r="B27" s="14" t="s">
        <v>31</v>
      </c>
      <c r="C27" s="49">
        <v>5</v>
      </c>
      <c r="D27" s="46"/>
      <c r="E27" s="22">
        <f t="shared" si="0"/>
        <v>0</v>
      </c>
      <c r="F27" s="24">
        <f t="shared" si="1"/>
        <v>0</v>
      </c>
      <c r="G27" s="46"/>
      <c r="H27" s="22">
        <f t="shared" si="2"/>
        <v>0</v>
      </c>
      <c r="I27" s="35">
        <f t="shared" si="3"/>
        <v>0</v>
      </c>
    </row>
    <row r="28" spans="1:9" x14ac:dyDescent="0.25">
      <c r="A28" s="34">
        <v>15</v>
      </c>
      <c r="B28" s="14" t="s">
        <v>32</v>
      </c>
      <c r="C28" s="49">
        <v>5</v>
      </c>
      <c r="D28" s="46"/>
      <c r="E28" s="22">
        <f t="shared" si="0"/>
        <v>0</v>
      </c>
      <c r="F28" s="24">
        <f t="shared" si="1"/>
        <v>0</v>
      </c>
      <c r="G28" s="46"/>
      <c r="H28" s="22">
        <f t="shared" si="2"/>
        <v>0</v>
      </c>
      <c r="I28" s="35">
        <f t="shared" si="3"/>
        <v>0</v>
      </c>
    </row>
    <row r="29" spans="1:9" x14ac:dyDescent="0.25">
      <c r="A29" s="34">
        <v>16</v>
      </c>
      <c r="B29" s="14" t="s">
        <v>27</v>
      </c>
      <c r="C29" s="49">
        <v>3586</v>
      </c>
      <c r="D29" s="46"/>
      <c r="E29" s="22">
        <f t="shared" si="0"/>
        <v>0</v>
      </c>
      <c r="F29" s="24">
        <f t="shared" si="1"/>
        <v>0</v>
      </c>
      <c r="G29" s="46"/>
      <c r="H29" s="22">
        <f t="shared" si="2"/>
        <v>0</v>
      </c>
      <c r="I29" s="35">
        <f t="shared" si="3"/>
        <v>0</v>
      </c>
    </row>
    <row r="30" spans="1:9" x14ac:dyDescent="0.25">
      <c r="A30" s="34">
        <v>17</v>
      </c>
      <c r="B30" s="14" t="s">
        <v>28</v>
      </c>
      <c r="C30" s="49">
        <v>287</v>
      </c>
      <c r="D30" s="46"/>
      <c r="E30" s="22">
        <f t="shared" si="0"/>
        <v>0</v>
      </c>
      <c r="F30" s="24">
        <f t="shared" si="1"/>
        <v>0</v>
      </c>
      <c r="G30" s="46"/>
      <c r="H30" s="22">
        <f t="shared" si="2"/>
        <v>0</v>
      </c>
      <c r="I30" s="35">
        <f t="shared" si="3"/>
        <v>0</v>
      </c>
    </row>
    <row r="31" spans="1:9" x14ac:dyDescent="0.25">
      <c r="A31" s="34">
        <v>18</v>
      </c>
      <c r="B31" s="14" t="s">
        <v>29</v>
      </c>
      <c r="C31" s="49">
        <v>287</v>
      </c>
      <c r="D31" s="46"/>
      <c r="E31" s="22">
        <f t="shared" si="0"/>
        <v>0</v>
      </c>
      <c r="F31" s="24">
        <f t="shared" si="1"/>
        <v>0</v>
      </c>
      <c r="G31" s="46"/>
      <c r="H31" s="22">
        <f t="shared" si="2"/>
        <v>0</v>
      </c>
      <c r="I31" s="35">
        <f t="shared" si="3"/>
        <v>0</v>
      </c>
    </row>
    <row r="32" spans="1:9" x14ac:dyDescent="0.25">
      <c r="A32" s="34">
        <v>19</v>
      </c>
      <c r="B32" s="14" t="s">
        <v>4</v>
      </c>
      <c r="C32" s="49">
        <v>5</v>
      </c>
      <c r="D32" s="46"/>
      <c r="E32" s="22">
        <f t="shared" si="0"/>
        <v>0</v>
      </c>
      <c r="F32" s="24">
        <f t="shared" si="1"/>
        <v>0</v>
      </c>
      <c r="G32" s="46"/>
      <c r="H32" s="22">
        <f t="shared" si="2"/>
        <v>0</v>
      </c>
      <c r="I32" s="35">
        <f t="shared" si="3"/>
        <v>0</v>
      </c>
    </row>
    <row r="33" spans="1:9" x14ac:dyDescent="0.25">
      <c r="A33" s="34">
        <v>20</v>
      </c>
      <c r="B33" s="14" t="s">
        <v>38</v>
      </c>
      <c r="C33" s="49">
        <v>5</v>
      </c>
      <c r="D33" s="46"/>
      <c r="E33" s="22">
        <f t="shared" si="0"/>
        <v>0</v>
      </c>
      <c r="F33" s="24">
        <f t="shared" si="1"/>
        <v>0</v>
      </c>
      <c r="G33" s="46"/>
      <c r="H33" s="22">
        <f t="shared" si="2"/>
        <v>0</v>
      </c>
      <c r="I33" s="35">
        <f t="shared" si="3"/>
        <v>0</v>
      </c>
    </row>
    <row r="34" spans="1:9" ht="27.6" x14ac:dyDescent="0.25">
      <c r="A34" s="34">
        <v>21</v>
      </c>
      <c r="B34" s="14" t="s">
        <v>41</v>
      </c>
      <c r="C34" s="49">
        <v>21</v>
      </c>
      <c r="D34" s="46"/>
      <c r="E34" s="22">
        <f t="shared" si="0"/>
        <v>0</v>
      </c>
      <c r="F34" s="24">
        <f t="shared" si="1"/>
        <v>0</v>
      </c>
      <c r="G34" s="46"/>
      <c r="H34" s="22">
        <f t="shared" si="2"/>
        <v>0</v>
      </c>
      <c r="I34" s="35">
        <f t="shared" si="3"/>
        <v>0</v>
      </c>
    </row>
    <row r="35" spans="1:9" ht="13.5" customHeight="1" x14ac:dyDescent="0.25">
      <c r="A35" s="34">
        <v>22</v>
      </c>
      <c r="B35" s="15" t="s">
        <v>39</v>
      </c>
      <c r="C35" s="49">
        <v>5</v>
      </c>
      <c r="D35" s="46"/>
      <c r="E35" s="22">
        <f t="shared" si="0"/>
        <v>0</v>
      </c>
      <c r="F35" s="24">
        <f t="shared" si="1"/>
        <v>0</v>
      </c>
      <c r="G35" s="46"/>
      <c r="H35" s="22">
        <f t="shared" si="2"/>
        <v>0</v>
      </c>
      <c r="I35" s="35">
        <f t="shared" si="3"/>
        <v>0</v>
      </c>
    </row>
    <row r="36" spans="1:9" x14ac:dyDescent="0.25">
      <c r="A36" s="34">
        <v>23</v>
      </c>
      <c r="B36" s="14" t="s">
        <v>36</v>
      </c>
      <c r="C36" s="49">
        <v>5</v>
      </c>
      <c r="D36" s="46"/>
      <c r="E36" s="22">
        <f t="shared" si="0"/>
        <v>0</v>
      </c>
      <c r="F36" s="24">
        <f t="shared" si="1"/>
        <v>0</v>
      </c>
      <c r="G36" s="46"/>
      <c r="H36" s="22">
        <f t="shared" si="2"/>
        <v>0</v>
      </c>
      <c r="I36" s="35">
        <f t="shared" si="3"/>
        <v>0</v>
      </c>
    </row>
    <row r="37" spans="1:9" x14ac:dyDescent="0.25">
      <c r="A37" s="34">
        <v>24</v>
      </c>
      <c r="B37" s="14" t="s">
        <v>3</v>
      </c>
      <c r="C37" s="49">
        <v>30</v>
      </c>
      <c r="D37" s="46"/>
      <c r="E37" s="22">
        <f t="shared" si="0"/>
        <v>0</v>
      </c>
      <c r="F37" s="24">
        <f t="shared" si="1"/>
        <v>0</v>
      </c>
      <c r="G37" s="46"/>
      <c r="H37" s="22">
        <f t="shared" si="2"/>
        <v>0</v>
      </c>
      <c r="I37" s="35">
        <f t="shared" si="3"/>
        <v>0</v>
      </c>
    </row>
    <row r="38" spans="1:9" x14ac:dyDescent="0.25">
      <c r="A38" s="34">
        <v>25</v>
      </c>
      <c r="B38" s="14" t="s">
        <v>37</v>
      </c>
      <c r="C38" s="49">
        <v>30</v>
      </c>
      <c r="D38" s="46"/>
      <c r="E38" s="22">
        <f t="shared" si="0"/>
        <v>0</v>
      </c>
      <c r="F38" s="24">
        <f t="shared" si="1"/>
        <v>0</v>
      </c>
      <c r="G38" s="46"/>
      <c r="H38" s="22">
        <f t="shared" si="2"/>
        <v>0</v>
      </c>
      <c r="I38" s="35">
        <f t="shared" si="3"/>
        <v>0</v>
      </c>
    </row>
    <row r="39" spans="1:9" x14ac:dyDescent="0.25">
      <c r="A39" s="34">
        <v>26</v>
      </c>
      <c r="B39" s="14" t="s">
        <v>40</v>
      </c>
      <c r="C39" s="49">
        <v>162</v>
      </c>
      <c r="D39" s="46"/>
      <c r="E39" s="22">
        <f t="shared" si="0"/>
        <v>0</v>
      </c>
      <c r="F39" s="24">
        <f t="shared" si="1"/>
        <v>0</v>
      </c>
      <c r="G39" s="46"/>
      <c r="H39" s="22">
        <f t="shared" si="2"/>
        <v>0</v>
      </c>
      <c r="I39" s="35">
        <f t="shared" si="3"/>
        <v>0</v>
      </c>
    </row>
    <row r="40" spans="1:9" x14ac:dyDescent="0.25">
      <c r="A40" s="34">
        <v>27</v>
      </c>
      <c r="B40" s="14" t="s">
        <v>42</v>
      </c>
      <c r="C40" s="49">
        <v>4</v>
      </c>
      <c r="D40" s="46"/>
      <c r="E40" s="22">
        <f t="shared" si="0"/>
        <v>0</v>
      </c>
      <c r="F40" s="24">
        <f t="shared" si="1"/>
        <v>0</v>
      </c>
      <c r="G40" s="46"/>
      <c r="H40" s="22">
        <f t="shared" si="2"/>
        <v>0</v>
      </c>
      <c r="I40" s="35">
        <f t="shared" si="3"/>
        <v>0</v>
      </c>
    </row>
    <row r="41" spans="1:9" x14ac:dyDescent="0.25">
      <c r="A41" s="34">
        <v>28</v>
      </c>
      <c r="B41" s="14" t="s">
        <v>43</v>
      </c>
      <c r="C41" s="49">
        <v>4</v>
      </c>
      <c r="D41" s="46"/>
      <c r="E41" s="22">
        <f t="shared" si="0"/>
        <v>0</v>
      </c>
      <c r="F41" s="24">
        <f t="shared" si="1"/>
        <v>0</v>
      </c>
      <c r="G41" s="46"/>
      <c r="H41" s="22">
        <f t="shared" si="2"/>
        <v>0</v>
      </c>
      <c r="I41" s="35">
        <f t="shared" si="3"/>
        <v>0</v>
      </c>
    </row>
    <row r="42" spans="1:9" x14ac:dyDescent="0.25">
      <c r="A42" s="34">
        <v>29</v>
      </c>
      <c r="B42" s="2" t="s">
        <v>90</v>
      </c>
      <c r="C42" s="49">
        <v>377</v>
      </c>
      <c r="D42" s="46"/>
      <c r="E42" s="22">
        <f t="shared" si="0"/>
        <v>0</v>
      </c>
      <c r="F42" s="24">
        <f t="shared" si="1"/>
        <v>0</v>
      </c>
      <c r="G42" s="46"/>
      <c r="H42" s="22">
        <f t="shared" si="2"/>
        <v>0</v>
      </c>
      <c r="I42" s="35">
        <f t="shared" si="3"/>
        <v>0</v>
      </c>
    </row>
    <row r="43" spans="1:9" ht="14.4" thickBot="1" x14ac:dyDescent="0.3">
      <c r="A43" s="34">
        <v>30</v>
      </c>
      <c r="B43" s="2" t="s">
        <v>94</v>
      </c>
      <c r="C43" s="49">
        <v>6</v>
      </c>
      <c r="D43" s="46"/>
      <c r="E43" s="22">
        <f t="shared" si="0"/>
        <v>0</v>
      </c>
      <c r="F43" s="24">
        <f t="shared" si="1"/>
        <v>0</v>
      </c>
      <c r="G43" s="46"/>
      <c r="H43" s="22">
        <f t="shared" si="2"/>
        <v>0</v>
      </c>
      <c r="I43" s="35">
        <f t="shared" si="3"/>
        <v>0</v>
      </c>
    </row>
    <row r="44" spans="1:9" s="1" customFormat="1" ht="14.4" thickBot="1" x14ac:dyDescent="0.3">
      <c r="A44" s="36"/>
      <c r="B44" s="19" t="s">
        <v>10</v>
      </c>
      <c r="C44" s="23">
        <f>SUM(C14:C43)</f>
        <v>12359</v>
      </c>
      <c r="D44" s="20"/>
      <c r="E44" s="20"/>
      <c r="F44" s="21">
        <f>SUM(F14:F43)</f>
        <v>0</v>
      </c>
      <c r="G44" s="20"/>
      <c r="H44" s="20"/>
      <c r="I44" s="37">
        <f>SUM(I14:I43)</f>
        <v>0</v>
      </c>
    </row>
    <row r="45" spans="1:9" ht="36" customHeight="1" thickBot="1" x14ac:dyDescent="0.3">
      <c r="A45" s="122" t="s">
        <v>72</v>
      </c>
      <c r="B45" s="123"/>
      <c r="C45" s="57"/>
      <c r="D45" s="58" t="s">
        <v>73</v>
      </c>
      <c r="E45" s="54">
        <v>0</v>
      </c>
      <c r="F45" s="56">
        <f>F44*E45</f>
        <v>0</v>
      </c>
      <c r="G45" s="11" t="s">
        <v>74</v>
      </c>
      <c r="H45" s="55">
        <v>1</v>
      </c>
      <c r="I45" s="56">
        <f>I44*H45</f>
        <v>0</v>
      </c>
    </row>
    <row r="46" spans="1:9" ht="36" customHeight="1" thickBot="1" x14ac:dyDescent="0.3">
      <c r="A46" s="119" t="s">
        <v>83</v>
      </c>
      <c r="B46" s="120"/>
      <c r="C46" s="120"/>
      <c r="D46" s="121"/>
      <c r="E46" s="116">
        <f>F45+I45</f>
        <v>0</v>
      </c>
      <c r="F46" s="117"/>
      <c r="G46" s="117"/>
      <c r="H46" s="117"/>
      <c r="I46" s="118"/>
    </row>
    <row r="47" spans="1:9" ht="18.600000000000001" customHeight="1" x14ac:dyDescent="0.25">
      <c r="A47" s="50"/>
      <c r="B47" s="51"/>
      <c r="C47" s="51"/>
      <c r="D47" s="11"/>
      <c r="E47" s="52"/>
      <c r="F47" s="12"/>
      <c r="G47" s="11"/>
      <c r="H47" s="53"/>
      <c r="I47" s="31"/>
    </row>
    <row r="48" spans="1:9" ht="29.25" customHeight="1" thickBot="1" x14ac:dyDescent="0.45">
      <c r="A48" s="114" t="s">
        <v>50</v>
      </c>
      <c r="B48" s="115"/>
      <c r="C48" s="47"/>
      <c r="D48" s="100"/>
      <c r="E48" s="100"/>
      <c r="F48" s="18"/>
      <c r="G48" s="18"/>
      <c r="H48" s="18"/>
      <c r="I48" s="31"/>
    </row>
    <row r="49" spans="1:9" ht="28.2" thickBot="1" x14ac:dyDescent="0.3">
      <c r="A49" s="59" t="s">
        <v>12</v>
      </c>
      <c r="B49" s="60" t="s">
        <v>0</v>
      </c>
      <c r="C49" s="61" t="s">
        <v>11</v>
      </c>
      <c r="D49" s="101" t="s">
        <v>51</v>
      </c>
      <c r="E49" s="101"/>
      <c r="F49" s="101"/>
      <c r="G49" s="101"/>
      <c r="H49" s="101"/>
      <c r="I49" s="102"/>
    </row>
    <row r="50" spans="1:9" ht="21" customHeight="1" x14ac:dyDescent="0.25">
      <c r="A50" s="62">
        <v>1</v>
      </c>
      <c r="B50" s="63" t="s">
        <v>87</v>
      </c>
      <c r="C50" s="64"/>
      <c r="D50" s="124"/>
      <c r="E50" s="124"/>
      <c r="F50" s="124"/>
      <c r="G50" s="124"/>
      <c r="H50" s="124"/>
      <c r="I50" s="125"/>
    </row>
    <row r="51" spans="1:9" ht="21" customHeight="1" x14ac:dyDescent="0.25">
      <c r="A51" s="67"/>
      <c r="B51" s="3"/>
      <c r="D51" s="93"/>
      <c r="E51" s="93"/>
      <c r="F51" s="93"/>
      <c r="G51" s="93"/>
      <c r="H51" s="93"/>
      <c r="I51" s="93"/>
    </row>
    <row r="52" spans="1:9" ht="21" customHeight="1" thickBot="1" x14ac:dyDescent="0.3">
      <c r="A52" s="92" t="s">
        <v>127</v>
      </c>
      <c r="B52" s="68"/>
      <c r="D52" s="93"/>
      <c r="E52" s="93"/>
      <c r="F52" s="93"/>
      <c r="G52" s="93"/>
      <c r="H52" s="93"/>
      <c r="I52" s="93"/>
    </row>
    <row r="53" spans="1:9" ht="24" customHeight="1" thickBot="1" x14ac:dyDescent="0.3">
      <c r="A53" s="59" t="s">
        <v>12</v>
      </c>
      <c r="B53" s="60" t="s">
        <v>0</v>
      </c>
      <c r="C53" s="61" t="s">
        <v>97</v>
      </c>
      <c r="D53" s="101" t="s">
        <v>51</v>
      </c>
      <c r="E53" s="101"/>
      <c r="F53" s="101"/>
      <c r="G53" s="101"/>
      <c r="H53" s="101"/>
      <c r="I53" s="102"/>
    </row>
    <row r="54" spans="1:9" ht="24.6" customHeight="1" thickBot="1" x14ac:dyDescent="0.3">
      <c r="A54" s="65">
        <v>1</v>
      </c>
      <c r="B54" s="66" t="s">
        <v>93</v>
      </c>
      <c r="C54" s="64"/>
      <c r="D54" s="124"/>
      <c r="E54" s="124"/>
      <c r="F54" s="124"/>
      <c r="G54" s="124"/>
      <c r="H54" s="124"/>
      <c r="I54" s="125"/>
    </row>
    <row r="55" spans="1:9" x14ac:dyDescent="0.25">
      <c r="A55" s="18"/>
      <c r="B55" s="12"/>
      <c r="C55" s="12"/>
      <c r="D55" s="12"/>
      <c r="E55" s="12"/>
      <c r="F55" s="12"/>
      <c r="G55" s="12"/>
      <c r="H55" s="12"/>
      <c r="I55" s="12"/>
    </row>
    <row r="56" spans="1:9" ht="14.4" thickBot="1" x14ac:dyDescent="0.3">
      <c r="A56" s="38"/>
      <c r="B56" s="39"/>
      <c r="C56" s="39"/>
      <c r="D56" s="39"/>
      <c r="E56" s="39"/>
      <c r="F56" s="39"/>
      <c r="G56" s="39"/>
      <c r="H56" s="39"/>
      <c r="I56" s="40"/>
    </row>
    <row r="57" spans="1:9" ht="14.4" thickTop="1" x14ac:dyDescent="0.25"/>
  </sheetData>
  <mergeCells count="19">
    <mergeCell ref="D54:I54"/>
    <mergeCell ref="D53:I53"/>
    <mergeCell ref="D50:I50"/>
    <mergeCell ref="A1:B3"/>
    <mergeCell ref="C1:H3"/>
    <mergeCell ref="C4:H4"/>
    <mergeCell ref="D48:E48"/>
    <mergeCell ref="D49:I49"/>
    <mergeCell ref="D12:F12"/>
    <mergeCell ref="G12:I12"/>
    <mergeCell ref="C7:H7"/>
    <mergeCell ref="C8:H8"/>
    <mergeCell ref="C9:H9"/>
    <mergeCell ref="D11:E11"/>
    <mergeCell ref="A12:C12"/>
    <mergeCell ref="A48:B48"/>
    <mergeCell ref="E46:I46"/>
    <mergeCell ref="A46:D46"/>
    <mergeCell ref="A45:B45"/>
  </mergeCells>
  <printOptions horizontalCentered="1"/>
  <pageMargins left="0.51181102362204722" right="0.11811023622047245" top="0.74803149606299213" bottom="0.74803149606299213" header="0.31496062992125984" footer="0.31496062992125984"/>
  <pageSetup paperSize="9" scale="63" fitToHeight="18" orientation="portrait" horizontalDpi="4294967295" verticalDpi="4294967295" r:id="rId1"/>
  <headerFooter>
    <oddFooter>&amp;L&amp;D&amp;C&amp;P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F6798-6474-429C-82FB-EA361334E657}">
  <sheetPr>
    <pageSetUpPr fitToPage="1"/>
  </sheetPr>
  <dimension ref="B2:Q21"/>
  <sheetViews>
    <sheetView showGridLines="0" topLeftCell="A4" zoomScale="60" zoomScaleNormal="60" workbookViewId="0">
      <selection activeCell="I12" sqref="I12"/>
    </sheetView>
  </sheetViews>
  <sheetFormatPr defaultColWidth="9.21875" defaultRowHeight="13.8" x14ac:dyDescent="0.25"/>
  <cols>
    <col min="1" max="1" width="9.21875" style="72"/>
    <col min="2" max="2" width="7.21875" style="72" customWidth="1"/>
    <col min="3" max="3" width="88.77734375" style="72" customWidth="1"/>
    <col min="4" max="8" width="27" style="72" customWidth="1"/>
    <col min="9" max="9" width="31.21875" style="72" customWidth="1"/>
    <col min="10" max="16384" width="9.21875" style="72"/>
  </cols>
  <sheetData>
    <row r="2" spans="2:9" ht="21" x14ac:dyDescent="0.4">
      <c r="B2" s="69" t="s">
        <v>123</v>
      </c>
      <c r="D2" s="71"/>
      <c r="E2" s="71"/>
      <c r="F2" s="71"/>
      <c r="G2" s="71"/>
      <c r="H2" s="71"/>
      <c r="I2" s="71"/>
    </row>
    <row r="3" spans="2:9" ht="28.5" customHeight="1" x14ac:dyDescent="0.25">
      <c r="C3" s="158"/>
      <c r="D3" s="158"/>
      <c r="E3" s="158"/>
      <c r="F3" s="158"/>
      <c r="G3" s="158"/>
      <c r="H3" s="158"/>
      <c r="I3" s="158"/>
    </row>
    <row r="4" spans="2:9" s="70" customFormat="1" ht="30" customHeight="1" x14ac:dyDescent="0.25">
      <c r="C4" s="158" t="s">
        <v>99</v>
      </c>
      <c r="D4" s="158"/>
      <c r="E4" s="158"/>
      <c r="F4" s="158"/>
      <c r="G4" s="158"/>
      <c r="H4" s="158"/>
      <c r="I4" s="158"/>
    </row>
    <row r="5" spans="2:9" s="70" customFormat="1" ht="42" customHeight="1" x14ac:dyDescent="0.25">
      <c r="B5" s="73" t="s">
        <v>100</v>
      </c>
      <c r="C5" s="74" t="s">
        <v>101</v>
      </c>
      <c r="D5" s="75" t="s">
        <v>102</v>
      </c>
      <c r="E5" s="75" t="s">
        <v>103</v>
      </c>
      <c r="F5" s="75" t="s">
        <v>104</v>
      </c>
      <c r="G5" s="75" t="s">
        <v>105</v>
      </c>
      <c r="H5" s="75" t="s">
        <v>106</v>
      </c>
      <c r="I5" s="75" t="s">
        <v>107</v>
      </c>
    </row>
    <row r="6" spans="2:9" ht="135" customHeight="1" x14ac:dyDescent="0.25">
      <c r="B6" s="76">
        <v>1</v>
      </c>
      <c r="C6" s="77" t="s">
        <v>108</v>
      </c>
      <c r="D6" s="78"/>
      <c r="E6" s="78"/>
      <c r="F6" s="78"/>
      <c r="G6" s="78"/>
      <c r="H6" s="78"/>
      <c r="I6" s="79">
        <f>SUM(D6:H6)</f>
        <v>0</v>
      </c>
    </row>
    <row r="7" spans="2:9" s="70" customFormat="1" ht="61.5" customHeight="1" x14ac:dyDescent="0.25">
      <c r="B7" s="76">
        <v>2</v>
      </c>
      <c r="C7" s="77" t="s">
        <v>109</v>
      </c>
      <c r="D7" s="78"/>
      <c r="E7" s="78"/>
      <c r="F7" s="78"/>
      <c r="G7" s="78"/>
      <c r="H7" s="78"/>
      <c r="I7" s="79">
        <f t="shared" ref="I7:I10" si="0">SUM(D7:H7)</f>
        <v>0</v>
      </c>
    </row>
    <row r="8" spans="2:9" s="70" customFormat="1" ht="35.25" customHeight="1" x14ac:dyDescent="0.25">
      <c r="B8" s="76">
        <v>3</v>
      </c>
      <c r="C8" s="77" t="s">
        <v>110</v>
      </c>
      <c r="D8" s="78"/>
      <c r="E8" s="78"/>
      <c r="F8" s="78"/>
      <c r="G8" s="78"/>
      <c r="H8" s="78"/>
      <c r="I8" s="79">
        <f t="shared" si="0"/>
        <v>0</v>
      </c>
    </row>
    <row r="9" spans="2:9" s="70" customFormat="1" ht="35.25" customHeight="1" x14ac:dyDescent="0.25">
      <c r="B9" s="76">
        <v>4</v>
      </c>
      <c r="C9" s="77" t="s">
        <v>111</v>
      </c>
      <c r="D9" s="78"/>
      <c r="E9" s="78"/>
      <c r="F9" s="78"/>
      <c r="G9" s="78"/>
      <c r="H9" s="78"/>
      <c r="I9" s="79">
        <f t="shared" si="0"/>
        <v>0</v>
      </c>
    </row>
    <row r="10" spans="2:9" s="70" customFormat="1" ht="35.25" customHeight="1" x14ac:dyDescent="0.25">
      <c r="B10" s="76">
        <v>5</v>
      </c>
      <c r="C10" s="77" t="s">
        <v>112</v>
      </c>
      <c r="D10" s="78"/>
      <c r="E10" s="78"/>
      <c r="F10" s="78"/>
      <c r="G10" s="78"/>
      <c r="H10" s="78"/>
      <c r="I10" s="79">
        <f t="shared" si="0"/>
        <v>0</v>
      </c>
    </row>
    <row r="11" spans="2:9" s="70" customFormat="1" ht="30" customHeight="1" thickBot="1" x14ac:dyDescent="0.3">
      <c r="B11" s="80" t="s">
        <v>113</v>
      </c>
      <c r="D11" s="81">
        <f>SUM(D6:D10)</f>
        <v>0</v>
      </c>
      <c r="E11" s="81">
        <f t="shared" ref="E11:I11" si="1">SUM(E6:E10)</f>
        <v>0</v>
      </c>
      <c r="F11" s="81">
        <f t="shared" si="1"/>
        <v>0</v>
      </c>
      <c r="G11" s="81">
        <f t="shared" si="1"/>
        <v>0</v>
      </c>
      <c r="H11" s="81">
        <f t="shared" si="1"/>
        <v>0</v>
      </c>
      <c r="I11" s="81">
        <f t="shared" si="1"/>
        <v>0</v>
      </c>
    </row>
    <row r="12" spans="2:9" s="70" customFormat="1" ht="13.5" customHeight="1" thickTop="1" x14ac:dyDescent="0.25">
      <c r="B12" s="80"/>
      <c r="D12" s="82"/>
      <c r="E12" s="82"/>
      <c r="F12" s="82"/>
      <c r="G12" s="82"/>
      <c r="H12" s="82"/>
      <c r="I12" s="82"/>
    </row>
    <row r="13" spans="2:9" s="70" customFormat="1" ht="26.25" customHeight="1" x14ac:dyDescent="0.25">
      <c r="B13" s="83" t="s">
        <v>114</v>
      </c>
      <c r="C13" s="84"/>
      <c r="D13" s="85" t="s">
        <v>115</v>
      </c>
      <c r="E13" s="82"/>
      <c r="F13" s="82"/>
      <c r="G13" s="82"/>
      <c r="H13" s="82"/>
      <c r="I13" s="82"/>
    </row>
    <row r="14" spans="2:9" s="70" customFormat="1" ht="27" customHeight="1" x14ac:dyDescent="0.25">
      <c r="B14" s="76" t="s">
        <v>100</v>
      </c>
      <c r="C14" s="86" t="s">
        <v>116</v>
      </c>
      <c r="D14" s="87"/>
      <c r="E14" s="82"/>
      <c r="F14" s="82"/>
      <c r="G14" s="82"/>
      <c r="H14" s="82"/>
      <c r="I14" s="82"/>
    </row>
    <row r="15" spans="2:9" s="70" customFormat="1" ht="13.5" customHeight="1" x14ac:dyDescent="0.25">
      <c r="B15" s="80"/>
      <c r="D15" s="82"/>
      <c r="E15" s="82"/>
      <c r="F15" s="82"/>
      <c r="G15" s="82"/>
      <c r="H15" s="82"/>
      <c r="I15" s="82"/>
    </row>
    <row r="16" spans="2:9" s="70" customFormat="1" ht="15.6" x14ac:dyDescent="0.25">
      <c r="B16" s="88" t="s">
        <v>117</v>
      </c>
      <c r="C16" s="89"/>
      <c r="D16" s="90"/>
      <c r="E16" s="90"/>
      <c r="F16" s="90"/>
      <c r="G16" s="90"/>
      <c r="H16" s="90"/>
      <c r="I16" s="90"/>
    </row>
    <row r="17" spans="2:17" s="70" customFormat="1" ht="30" customHeight="1" x14ac:dyDescent="0.25">
      <c r="B17" s="159" t="s">
        <v>118</v>
      </c>
      <c r="C17" s="159"/>
      <c r="D17" s="159"/>
      <c r="E17" s="159"/>
      <c r="F17" s="159"/>
      <c r="G17" s="159"/>
      <c r="H17" s="159"/>
      <c r="I17" s="159"/>
      <c r="J17" s="159"/>
      <c r="K17" s="159"/>
      <c r="L17" s="159"/>
      <c r="M17" s="159"/>
      <c r="N17" s="159"/>
      <c r="O17" s="159"/>
      <c r="P17" s="159"/>
      <c r="Q17" s="159"/>
    </row>
    <row r="18" spans="2:17" s="70" customFormat="1" ht="24" customHeight="1" x14ac:dyDescent="0.25">
      <c r="B18" s="91" t="s">
        <v>119</v>
      </c>
    </row>
    <row r="19" spans="2:17" s="70" customFormat="1" ht="24" customHeight="1" x14ac:dyDescent="0.25">
      <c r="B19" s="91" t="s">
        <v>120</v>
      </c>
    </row>
    <row r="20" spans="2:17" s="70" customFormat="1" ht="30" customHeight="1" x14ac:dyDescent="0.25">
      <c r="B20" s="91" t="s">
        <v>121</v>
      </c>
    </row>
    <row r="21" spans="2:17" x14ac:dyDescent="0.25">
      <c r="B21" s="72" t="s">
        <v>122</v>
      </c>
    </row>
  </sheetData>
  <mergeCells count="3">
    <mergeCell ref="C3:I3"/>
    <mergeCell ref="C4:I4"/>
    <mergeCell ref="B17:Q17"/>
  </mergeCells>
  <pageMargins left="0.7" right="0.7" top="0.75" bottom="0.75" header="0.3" footer="0.3"/>
  <pageSetup paperSize="8" scale="8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I59"/>
  <sheetViews>
    <sheetView topLeftCell="A15" zoomScaleNormal="100" zoomScaleSheetLayoutView="100" workbookViewId="0">
      <selection activeCell="E24" sqref="E24:I24"/>
    </sheetView>
  </sheetViews>
  <sheetFormatPr defaultRowHeight="13.2" x14ac:dyDescent="0.25"/>
  <cols>
    <col min="1" max="1" width="25" customWidth="1"/>
    <col min="2" max="2" width="13.5546875" customWidth="1"/>
    <col min="5" max="5" width="13.88671875" customWidth="1"/>
    <col min="7" max="7" width="11.109375" customWidth="1"/>
    <col min="10" max="10" width="39.3320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8" thickBot="1" x14ac:dyDescent="0.3">
      <c r="A7" s="7"/>
      <c r="B7" s="8"/>
      <c r="C7" s="8"/>
      <c r="D7" s="8"/>
      <c r="E7" s="8"/>
      <c r="F7" s="8"/>
      <c r="G7" s="8"/>
      <c r="H7" s="8"/>
      <c r="I7" s="9"/>
    </row>
    <row r="8" spans="1:9" ht="14.4" thickBot="1" x14ac:dyDescent="0.3">
      <c r="A8" s="163" t="s">
        <v>13</v>
      </c>
      <c r="B8" s="163"/>
      <c r="C8" s="170" t="s">
        <v>91</v>
      </c>
      <c r="D8" s="170"/>
      <c r="E8" s="170"/>
      <c r="F8" s="170"/>
      <c r="G8" s="170"/>
      <c r="H8" s="170"/>
      <c r="I8" s="170"/>
    </row>
    <row r="9" spans="1:9" ht="42" customHeight="1" thickBot="1" x14ac:dyDescent="0.3">
      <c r="A9" s="163" t="s">
        <v>14</v>
      </c>
      <c r="B9" s="163"/>
      <c r="C9" s="170" t="str">
        <f>'Cover Sheet'!$E$19</f>
        <v>Appointment of a Travel Management Company to provide Travel Management Services to Air Traffic Management Services (ATNS) for a period of five (5) years</v>
      </c>
      <c r="D9" s="170"/>
      <c r="E9" s="170"/>
      <c r="F9" s="170"/>
      <c r="G9" s="170"/>
      <c r="H9" s="170"/>
      <c r="I9" s="170"/>
    </row>
    <row r="10" spans="1:9" ht="22.5" customHeight="1" thickBot="1" x14ac:dyDescent="0.3">
      <c r="A10" s="163" t="s">
        <v>2</v>
      </c>
      <c r="B10" s="163"/>
      <c r="C10" s="170"/>
      <c r="D10" s="170"/>
      <c r="E10" s="170"/>
      <c r="F10" s="170"/>
      <c r="G10" s="170"/>
      <c r="H10" s="170"/>
      <c r="I10" s="170"/>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3.8" x14ac:dyDescent="0.25">
      <c r="A13" s="164" t="s">
        <v>9</v>
      </c>
      <c r="B13" s="165"/>
      <c r="C13" s="165"/>
      <c r="D13" s="165"/>
      <c r="E13" s="165"/>
      <c r="F13" s="165"/>
      <c r="G13" s="165"/>
      <c r="H13" s="165"/>
      <c r="I13" s="166"/>
    </row>
    <row r="14" spans="1:9" x14ac:dyDescent="0.25">
      <c r="A14" s="16" t="s">
        <v>8</v>
      </c>
      <c r="B14" s="8"/>
      <c r="C14" s="8"/>
      <c r="D14" s="8"/>
      <c r="E14" s="8"/>
      <c r="F14" s="8"/>
      <c r="G14" s="8"/>
      <c r="H14" s="8"/>
      <c r="I14" s="9"/>
    </row>
    <row r="15" spans="1:9" x14ac:dyDescent="0.25">
      <c r="A15" s="16"/>
      <c r="B15" s="8"/>
      <c r="C15" s="8"/>
      <c r="D15" s="8"/>
      <c r="E15" s="8"/>
      <c r="F15" s="8"/>
      <c r="G15" s="8"/>
      <c r="H15" s="8"/>
      <c r="I15" s="9"/>
    </row>
    <row r="16" spans="1:9" ht="54.75" customHeight="1" thickBot="1" x14ac:dyDescent="0.3">
      <c r="A16" s="167" t="s">
        <v>89</v>
      </c>
      <c r="B16" s="168"/>
      <c r="C16" s="168"/>
      <c r="D16" s="168"/>
      <c r="E16" s="168"/>
      <c r="F16" s="168"/>
      <c r="G16" s="168"/>
      <c r="H16" s="168"/>
      <c r="I16" s="169"/>
    </row>
    <row r="17" spans="1:9" x14ac:dyDescent="0.25">
      <c r="A17" s="160" t="s">
        <v>125</v>
      </c>
      <c r="B17" s="161"/>
      <c r="C17" s="161"/>
      <c r="D17" s="161"/>
      <c r="E17" s="161"/>
      <c r="F17" s="161"/>
      <c r="G17" s="161"/>
      <c r="H17" s="161"/>
      <c r="I17" s="162"/>
    </row>
    <row r="18" spans="1:9" ht="28.5" customHeight="1" x14ac:dyDescent="0.3">
      <c r="A18" s="171">
        <f>+'Annexure A - Transactional Pric'!E46*5</f>
        <v>0</v>
      </c>
      <c r="B18" s="172"/>
      <c r="C18" s="173" t="s">
        <v>60</v>
      </c>
      <c r="D18" s="173"/>
      <c r="E18" s="174"/>
      <c r="F18" s="175"/>
      <c r="G18" s="175"/>
      <c r="H18" s="175"/>
      <c r="I18" s="176"/>
    </row>
    <row r="19" spans="1:9" ht="13.8" thickBot="1" x14ac:dyDescent="0.3">
      <c r="A19" s="7"/>
      <c r="B19" s="8"/>
      <c r="C19" s="8"/>
      <c r="D19" s="8"/>
      <c r="E19" s="8"/>
      <c r="F19" s="8"/>
      <c r="G19" s="8"/>
      <c r="H19" s="8"/>
      <c r="I19" s="9"/>
    </row>
    <row r="20" spans="1:9" x14ac:dyDescent="0.25">
      <c r="A20" s="160" t="s">
        <v>124</v>
      </c>
      <c r="B20" s="161"/>
      <c r="C20" s="161"/>
      <c r="D20" s="161"/>
      <c r="E20" s="161"/>
      <c r="F20" s="161"/>
      <c r="G20" s="161"/>
      <c r="H20" s="161"/>
      <c r="I20" s="162"/>
    </row>
    <row r="21" spans="1:9" ht="28.5" customHeight="1" x14ac:dyDescent="0.3">
      <c r="A21" s="171">
        <f>+'Annexure B - OBT Pricing '!I11</f>
        <v>0</v>
      </c>
      <c r="B21" s="172"/>
      <c r="C21" s="173" t="s">
        <v>60</v>
      </c>
      <c r="D21" s="173"/>
      <c r="E21" s="174"/>
      <c r="F21" s="175"/>
      <c r="G21" s="175"/>
      <c r="H21" s="175"/>
      <c r="I21" s="176"/>
    </row>
    <row r="22" spans="1:9" ht="13.8" thickBot="1" x14ac:dyDescent="0.3">
      <c r="A22" s="7"/>
      <c r="B22" s="8"/>
      <c r="C22" s="8"/>
      <c r="D22" s="8"/>
      <c r="E22" s="8"/>
      <c r="F22" s="8"/>
      <c r="G22" s="8"/>
      <c r="H22" s="8"/>
      <c r="I22" s="9"/>
    </row>
    <row r="23" spans="1:9" x14ac:dyDescent="0.25">
      <c r="A23" s="160" t="s">
        <v>128</v>
      </c>
      <c r="B23" s="161"/>
      <c r="C23" s="161"/>
      <c r="D23" s="161"/>
      <c r="E23" s="161"/>
      <c r="F23" s="161"/>
      <c r="G23" s="161"/>
      <c r="H23" s="161"/>
      <c r="I23" s="162"/>
    </row>
    <row r="24" spans="1:9" ht="28.5" customHeight="1" x14ac:dyDescent="0.3">
      <c r="A24" s="171">
        <f>+'Annexure A - Transactional Pric'!C54*12*5</f>
        <v>0</v>
      </c>
      <c r="B24" s="172"/>
      <c r="C24" s="173" t="s">
        <v>60</v>
      </c>
      <c r="D24" s="173"/>
      <c r="E24" s="174"/>
      <c r="F24" s="175"/>
      <c r="G24" s="175"/>
      <c r="H24" s="175"/>
      <c r="I24" s="176"/>
    </row>
    <row r="25" spans="1:9" ht="13.8" thickBot="1" x14ac:dyDescent="0.3">
      <c r="A25" s="7"/>
      <c r="B25" s="8"/>
      <c r="C25" s="8"/>
      <c r="D25" s="8"/>
      <c r="E25" s="8"/>
      <c r="F25" s="8"/>
      <c r="G25" s="8"/>
      <c r="H25" s="8"/>
      <c r="I25" s="9"/>
    </row>
    <row r="26" spans="1:9" x14ac:dyDescent="0.25">
      <c r="A26" s="160" t="s">
        <v>126</v>
      </c>
      <c r="B26" s="161"/>
      <c r="C26" s="161"/>
      <c r="D26" s="161"/>
      <c r="E26" s="161"/>
      <c r="F26" s="161"/>
      <c r="G26" s="161"/>
      <c r="H26" s="161"/>
      <c r="I26" s="162"/>
    </row>
    <row r="27" spans="1:9" ht="28.5" customHeight="1" x14ac:dyDescent="0.3">
      <c r="A27" s="203">
        <f>+A18+A21+A24</f>
        <v>0</v>
      </c>
      <c r="B27" s="204"/>
      <c r="C27" s="173" t="s">
        <v>60</v>
      </c>
      <c r="D27" s="173"/>
      <c r="E27" s="174"/>
      <c r="F27" s="175"/>
      <c r="G27" s="175"/>
      <c r="H27" s="175"/>
      <c r="I27" s="176"/>
    </row>
    <row r="28" spans="1:9" x14ac:dyDescent="0.25">
      <c r="A28" s="182" t="s">
        <v>59</v>
      </c>
      <c r="B28" s="183"/>
      <c r="C28" s="183"/>
      <c r="D28" s="183"/>
      <c r="E28" s="183"/>
      <c r="F28" s="183"/>
      <c r="G28" s="183"/>
      <c r="H28" s="183"/>
      <c r="I28" s="184"/>
    </row>
    <row r="29" spans="1:9" ht="34.5" customHeight="1" thickBot="1" x14ac:dyDescent="0.3">
      <c r="A29" s="188"/>
      <c r="B29" s="189"/>
      <c r="C29" s="189"/>
      <c r="D29" s="189"/>
      <c r="E29" s="189"/>
      <c r="F29" s="189"/>
      <c r="G29" s="189"/>
      <c r="H29" s="189"/>
      <c r="I29" s="190"/>
    </row>
    <row r="30" spans="1:9" x14ac:dyDescent="0.25">
      <c r="A30" s="16"/>
      <c r="B30" s="44"/>
      <c r="C30" s="44"/>
      <c r="D30" s="44"/>
      <c r="E30" s="44"/>
      <c r="F30" s="44"/>
      <c r="G30" s="44"/>
      <c r="H30" s="44"/>
      <c r="I30" s="45"/>
    </row>
    <row r="31" spans="1:9" x14ac:dyDescent="0.25">
      <c r="A31" s="41"/>
      <c r="B31" s="42"/>
      <c r="C31" s="42"/>
      <c r="D31" s="42"/>
      <c r="E31" s="42"/>
      <c r="F31" s="42"/>
      <c r="G31" s="42"/>
      <c r="H31" s="42"/>
      <c r="I31" s="43"/>
    </row>
    <row r="32" spans="1:9" hidden="1" x14ac:dyDescent="0.25">
      <c r="A32" s="160" t="s">
        <v>61</v>
      </c>
      <c r="B32" s="161"/>
      <c r="C32" s="161"/>
      <c r="D32" s="161"/>
      <c r="E32" s="161"/>
      <c r="F32" s="161"/>
      <c r="G32" s="161"/>
      <c r="H32" s="161"/>
      <c r="I32" s="162"/>
    </row>
    <row r="33" spans="1:9" ht="30.75" hidden="1" customHeight="1" x14ac:dyDescent="0.3">
      <c r="A33" s="171" t="e">
        <f>#REF!</f>
        <v>#REF!</v>
      </c>
      <c r="B33" s="172"/>
      <c r="C33" s="173" t="s">
        <v>60</v>
      </c>
      <c r="D33" s="173"/>
      <c r="E33" s="185"/>
      <c r="F33" s="185"/>
      <c r="G33" s="185"/>
      <c r="H33" s="186"/>
      <c r="I33" s="187"/>
    </row>
    <row r="34" spans="1:9" ht="13.5" hidden="1" customHeight="1" x14ac:dyDescent="0.25">
      <c r="A34" s="182" t="s">
        <v>59</v>
      </c>
      <c r="B34" s="183"/>
      <c r="C34" s="183"/>
      <c r="D34" s="183"/>
      <c r="E34" s="183"/>
      <c r="F34" s="183"/>
      <c r="G34" s="183"/>
      <c r="H34" s="183"/>
      <c r="I34" s="184"/>
    </row>
    <row r="35" spans="1:9" ht="31.5" hidden="1" customHeight="1" thickBot="1" x14ac:dyDescent="0.3">
      <c r="A35" s="188"/>
      <c r="B35" s="189"/>
      <c r="C35" s="189"/>
      <c r="D35" s="189"/>
      <c r="E35" s="189"/>
      <c r="F35" s="189"/>
      <c r="G35" s="189"/>
      <c r="H35" s="189"/>
      <c r="I35" s="190"/>
    </row>
    <row r="36" spans="1:9" hidden="1" x14ac:dyDescent="0.25">
      <c r="A36" s="41"/>
      <c r="B36" s="42"/>
      <c r="C36" s="42"/>
      <c r="D36" s="42"/>
      <c r="E36" s="42"/>
      <c r="F36" s="42"/>
      <c r="G36" s="42"/>
      <c r="H36" s="42"/>
      <c r="I36" s="43"/>
    </row>
    <row r="37" spans="1:9" ht="13.8" hidden="1" thickBot="1" x14ac:dyDescent="0.3">
      <c r="A37" s="16"/>
      <c r="B37" s="44"/>
      <c r="C37" s="44"/>
      <c r="D37" s="44"/>
      <c r="E37" s="44"/>
      <c r="F37" s="44"/>
      <c r="G37" s="44"/>
      <c r="H37" s="44"/>
      <c r="I37" s="45"/>
    </row>
    <row r="38" spans="1:9" hidden="1" x14ac:dyDescent="0.25">
      <c r="A38" s="160" t="s">
        <v>62</v>
      </c>
      <c r="B38" s="161"/>
      <c r="C38" s="161"/>
      <c r="D38" s="161"/>
      <c r="E38" s="161"/>
      <c r="F38" s="161"/>
      <c r="G38" s="161"/>
      <c r="H38" s="161"/>
      <c r="I38" s="162"/>
    </row>
    <row r="39" spans="1:9" ht="30.75" hidden="1" customHeight="1" x14ac:dyDescent="0.3">
      <c r="A39" s="171" t="e">
        <f>#REF!</f>
        <v>#REF!</v>
      </c>
      <c r="B39" s="172"/>
      <c r="C39" s="173" t="s">
        <v>60</v>
      </c>
      <c r="D39" s="173"/>
      <c r="E39" s="185"/>
      <c r="F39" s="185"/>
      <c r="G39" s="185"/>
      <c r="H39" s="186"/>
      <c r="I39" s="187"/>
    </row>
    <row r="40" spans="1:9" hidden="1" x14ac:dyDescent="0.25">
      <c r="A40" s="182" t="s">
        <v>59</v>
      </c>
      <c r="B40" s="183"/>
      <c r="C40" s="183"/>
      <c r="D40" s="183"/>
      <c r="E40" s="183"/>
      <c r="F40" s="183"/>
      <c r="G40" s="183"/>
      <c r="H40" s="183"/>
      <c r="I40" s="184"/>
    </row>
    <row r="41" spans="1:9" ht="29.25" hidden="1" customHeight="1" thickBot="1" x14ac:dyDescent="0.3">
      <c r="A41" s="188"/>
      <c r="B41" s="189"/>
      <c r="C41" s="189"/>
      <c r="D41" s="189"/>
      <c r="E41" s="189"/>
      <c r="F41" s="189"/>
      <c r="G41" s="189"/>
      <c r="H41" s="189"/>
      <c r="I41" s="190"/>
    </row>
    <row r="42" spans="1:9" x14ac:dyDescent="0.25">
      <c r="A42" s="177"/>
      <c r="B42" s="178"/>
      <c r="C42" s="178"/>
      <c r="D42" s="178"/>
      <c r="E42" s="178"/>
      <c r="F42" s="178"/>
      <c r="G42" s="178"/>
      <c r="H42" s="178"/>
      <c r="I42" s="179"/>
    </row>
    <row r="43" spans="1:9" ht="39" customHeight="1" x14ac:dyDescent="0.25">
      <c r="A43" s="167" t="s">
        <v>63</v>
      </c>
      <c r="B43" s="168"/>
      <c r="C43" s="168"/>
      <c r="D43" s="168"/>
      <c r="E43" s="168"/>
      <c r="F43" s="168"/>
      <c r="G43" s="168"/>
      <c r="H43" s="168"/>
      <c r="I43" s="169"/>
    </row>
    <row r="44" spans="1:9" x14ac:dyDescent="0.25">
      <c r="A44" s="177"/>
      <c r="B44" s="178"/>
      <c r="C44" s="178"/>
      <c r="D44" s="178"/>
      <c r="E44" s="178"/>
      <c r="F44" s="178"/>
      <c r="G44" s="178"/>
      <c r="H44" s="178"/>
      <c r="I44" s="179"/>
    </row>
    <row r="45" spans="1:9" ht="27.75" customHeight="1" x14ac:dyDescent="0.25">
      <c r="A45" s="167" t="s">
        <v>64</v>
      </c>
      <c r="B45" s="180"/>
      <c r="C45" s="180"/>
      <c r="D45" s="180"/>
      <c r="E45" s="180"/>
      <c r="F45" s="180"/>
      <c r="G45" s="180"/>
      <c r="H45" s="180"/>
      <c r="I45" s="181"/>
    </row>
    <row r="46" spans="1:9" ht="10.5" customHeight="1" x14ac:dyDescent="0.25">
      <c r="A46" s="194"/>
      <c r="B46" s="178"/>
      <c r="C46" s="178"/>
      <c r="D46" s="178"/>
      <c r="E46" s="178"/>
      <c r="F46" s="178"/>
      <c r="G46" s="178"/>
      <c r="H46" s="178"/>
      <c r="I46" s="179"/>
    </row>
    <row r="47" spans="1:9" ht="38.25" customHeight="1" x14ac:dyDescent="0.25">
      <c r="A47" s="167" t="s">
        <v>65</v>
      </c>
      <c r="B47" s="180"/>
      <c r="C47" s="180"/>
      <c r="D47" s="180"/>
      <c r="E47" s="180"/>
      <c r="F47" s="180"/>
      <c r="G47" s="180"/>
      <c r="H47" s="180"/>
      <c r="I47" s="181"/>
    </row>
    <row r="48" spans="1:9" ht="13.8" thickBot="1" x14ac:dyDescent="0.3">
      <c r="A48" s="177"/>
      <c r="B48" s="178"/>
      <c r="C48" s="178"/>
      <c r="D48" s="178"/>
      <c r="E48" s="178"/>
      <c r="F48" s="178"/>
      <c r="G48" s="178"/>
      <c r="H48" s="178"/>
      <c r="I48" s="179"/>
    </row>
    <row r="49" spans="1:9" ht="41.25" customHeight="1" thickBot="1" x14ac:dyDescent="0.3">
      <c r="A49" s="200" t="s">
        <v>66</v>
      </c>
      <c r="B49" s="201"/>
      <c r="C49" s="202"/>
      <c r="D49" s="42"/>
      <c r="E49" s="200" t="s">
        <v>67</v>
      </c>
      <c r="F49" s="201"/>
      <c r="G49" s="201"/>
      <c r="H49" s="201"/>
      <c r="I49" s="202"/>
    </row>
    <row r="50" spans="1:9" ht="22.5" customHeight="1" x14ac:dyDescent="0.25">
      <c r="A50" s="194" t="s">
        <v>68</v>
      </c>
      <c r="B50" s="178"/>
      <c r="C50" s="178"/>
      <c r="D50" s="178"/>
      <c r="E50" s="178"/>
      <c r="F50" s="178"/>
      <c r="G50" s="178"/>
      <c r="H50" s="178"/>
      <c r="I50" s="179"/>
    </row>
    <row r="51" spans="1:9" ht="23.25" customHeight="1" x14ac:dyDescent="0.25">
      <c r="A51" s="194" t="s">
        <v>69</v>
      </c>
      <c r="B51" s="178"/>
      <c r="C51" s="178"/>
      <c r="D51" s="178"/>
      <c r="E51" s="178"/>
      <c r="F51" s="178"/>
      <c r="G51" s="178"/>
      <c r="H51" s="178"/>
      <c r="I51" s="179"/>
    </row>
    <row r="52" spans="1:9" x14ac:dyDescent="0.25">
      <c r="A52" s="177"/>
      <c r="B52" s="178"/>
      <c r="C52" s="178"/>
      <c r="D52" s="178"/>
      <c r="E52" s="178"/>
      <c r="F52" s="178"/>
      <c r="G52" s="178"/>
      <c r="H52" s="178"/>
      <c r="I52" s="179"/>
    </row>
    <row r="53" spans="1:9" x14ac:dyDescent="0.25">
      <c r="A53" s="195" t="s">
        <v>70</v>
      </c>
      <c r="B53" s="196"/>
      <c r="C53" s="196"/>
      <c r="D53" s="196"/>
      <c r="E53" s="196"/>
      <c r="F53" s="196"/>
      <c r="G53" s="196"/>
      <c r="H53" s="196"/>
      <c r="I53" s="197"/>
    </row>
    <row r="54" spans="1:9" x14ac:dyDescent="0.25">
      <c r="A54" s="177"/>
      <c r="B54" s="178"/>
      <c r="C54" s="178"/>
      <c r="D54" s="178"/>
      <c r="E54" s="178"/>
      <c r="F54" s="178"/>
      <c r="G54" s="178"/>
      <c r="H54" s="178"/>
      <c r="I54" s="179"/>
    </row>
    <row r="55" spans="1:9" x14ac:dyDescent="0.25">
      <c r="A55" s="194" t="s">
        <v>5</v>
      </c>
      <c r="B55" s="198"/>
      <c r="C55" s="198"/>
      <c r="D55" s="198"/>
      <c r="E55" s="198"/>
      <c r="F55" s="198"/>
      <c r="G55" s="198"/>
      <c r="H55" s="198"/>
      <c r="I55" s="199"/>
    </row>
    <row r="56" spans="1:9" x14ac:dyDescent="0.25">
      <c r="A56" s="194" t="s">
        <v>6</v>
      </c>
      <c r="B56" s="198"/>
      <c r="C56" s="198"/>
      <c r="D56" s="198"/>
      <c r="E56" s="198"/>
      <c r="F56" s="198"/>
      <c r="G56" s="198"/>
      <c r="H56" s="198"/>
      <c r="I56" s="199"/>
    </row>
    <row r="57" spans="1:9" x14ac:dyDescent="0.25">
      <c r="A57" s="194" t="s">
        <v>7</v>
      </c>
      <c r="B57" s="198"/>
      <c r="C57" s="198"/>
      <c r="D57" s="198"/>
      <c r="E57" s="198"/>
      <c r="F57" s="198"/>
      <c r="G57" s="198"/>
      <c r="H57" s="198"/>
      <c r="I57" s="199"/>
    </row>
    <row r="58" spans="1:9" x14ac:dyDescent="0.25">
      <c r="A58" s="194" t="s">
        <v>71</v>
      </c>
      <c r="B58" s="198"/>
      <c r="C58" s="198"/>
      <c r="D58" s="198"/>
      <c r="E58" s="198"/>
      <c r="F58" s="198"/>
      <c r="G58" s="198"/>
      <c r="H58" s="198"/>
      <c r="I58" s="199"/>
    </row>
    <row r="59" spans="1:9" ht="13.8" thickBot="1" x14ac:dyDescent="0.3">
      <c r="A59" s="191"/>
      <c r="B59" s="192"/>
      <c r="C59" s="192"/>
      <c r="D59" s="192"/>
      <c r="E59" s="192"/>
      <c r="F59" s="192"/>
      <c r="G59" s="192"/>
      <c r="H59" s="192"/>
      <c r="I59" s="193"/>
    </row>
  </sheetData>
  <mergeCells count="59">
    <mergeCell ref="E21:I21"/>
    <mergeCell ref="E24:I24"/>
    <mergeCell ref="E27:I27"/>
    <mergeCell ref="A23:I23"/>
    <mergeCell ref="A24:B24"/>
    <mergeCell ref="C24:D24"/>
    <mergeCell ref="A26:I26"/>
    <mergeCell ref="C27:D27"/>
    <mergeCell ref="A27:B27"/>
    <mergeCell ref="A28:I28"/>
    <mergeCell ref="A32:I32"/>
    <mergeCell ref="A33:B33"/>
    <mergeCell ref="C33:D33"/>
    <mergeCell ref="E33:G33"/>
    <mergeCell ref="H33:I33"/>
    <mergeCell ref="A49:C49"/>
    <mergeCell ref="E49:I49"/>
    <mergeCell ref="A46:I46"/>
    <mergeCell ref="A47:I47"/>
    <mergeCell ref="A48:I48"/>
    <mergeCell ref="A59:I59"/>
    <mergeCell ref="A50:I50"/>
    <mergeCell ref="A51:I51"/>
    <mergeCell ref="A52:I52"/>
    <mergeCell ref="A53:I53"/>
    <mergeCell ref="A54:I54"/>
    <mergeCell ref="A55:I55"/>
    <mergeCell ref="A56:I56"/>
    <mergeCell ref="A57:I57"/>
    <mergeCell ref="A58:I58"/>
    <mergeCell ref="A44:I44"/>
    <mergeCell ref="A45:I45"/>
    <mergeCell ref="A21:B21"/>
    <mergeCell ref="C21:D21"/>
    <mergeCell ref="A38:I38"/>
    <mergeCell ref="A40:I40"/>
    <mergeCell ref="A39:B39"/>
    <mergeCell ref="C39:D39"/>
    <mergeCell ref="E39:G39"/>
    <mergeCell ref="H39:I39"/>
    <mergeCell ref="A42:I42"/>
    <mergeCell ref="A43:I43"/>
    <mergeCell ref="A29:I29"/>
    <mergeCell ref="A35:I35"/>
    <mergeCell ref="A41:I41"/>
    <mergeCell ref="A34:I34"/>
    <mergeCell ref="A17:I17"/>
    <mergeCell ref="A20:I20"/>
    <mergeCell ref="A8:B8"/>
    <mergeCell ref="A9:B9"/>
    <mergeCell ref="A10:B10"/>
    <mergeCell ref="A13:I13"/>
    <mergeCell ref="A16:I16"/>
    <mergeCell ref="C8:I8"/>
    <mergeCell ref="C9:I9"/>
    <mergeCell ref="C10:I10"/>
    <mergeCell ref="A18:B18"/>
    <mergeCell ref="C18:D18"/>
    <mergeCell ref="E18:I18"/>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4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 Sheet</vt:lpstr>
      <vt:lpstr>Annexure A - Transactional Pric</vt:lpstr>
      <vt:lpstr>Annexure B - OBT Pricing </vt:lpstr>
      <vt:lpstr>Price Declaration </vt:lpstr>
      <vt:lpstr>'Annexure A - Transactional Pric'!Print_Area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Estelle Setan</dc:creator>
  <cp:lastModifiedBy>Ursula Mosibi</cp:lastModifiedBy>
  <cp:lastPrinted>2017-01-19T11:42:12Z</cp:lastPrinted>
  <dcterms:created xsi:type="dcterms:W3CDTF">2007-09-21T10:17:54Z</dcterms:created>
  <dcterms:modified xsi:type="dcterms:W3CDTF">2026-07-20T11:16:53Z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iteId">
    <vt:lpwstr>1a45348f-02b4-4f9a-a7a8-7786f6dd3245</vt:lpwstr>
  </property>
  <property fmtid="{D5CDD505-2E9C-101B-9397-08002B2CF9AE}" pid="4" name="MSIP_Label_93c4247e-447d-4732-af29-2e529a4288f1_Ref">
    <vt:lpwstr>https://api.informationprotection.azure.com/api/1a45348f-02b4-4f9a-a7a8-7786f6dd3245</vt:lpwstr>
  </property>
  <property fmtid="{D5CDD505-2E9C-101B-9397-08002B2CF9AE}" pid="5" name="MSIP_Label_93c4247e-447d-4732-af29-2e529a4288f1_Owner">
    <vt:lpwstr>Estelle.Setan@Treasury.gov.za</vt:lpwstr>
  </property>
  <property fmtid="{D5CDD505-2E9C-101B-9397-08002B2CF9AE}" pid="6" name="MSIP_Label_93c4247e-447d-4732-af29-2e529a4288f1_SetDate">
    <vt:lpwstr>2018-12-20T11:33:08.5019805+02:00</vt:lpwstr>
  </property>
  <property fmtid="{D5CDD505-2E9C-101B-9397-08002B2CF9AE}" pid="7" name="MSIP_Label_93c4247e-447d-4732-af29-2e529a4288f1_Name">
    <vt:lpwstr>Personal</vt:lpwstr>
  </property>
  <property fmtid="{D5CDD505-2E9C-101B-9397-08002B2CF9AE}" pid="8" name="MSIP_Label_93c4247e-447d-4732-af29-2e529a4288f1_Application">
    <vt:lpwstr>Microsoft Azure Information Protection</vt:lpwstr>
  </property>
  <property fmtid="{D5CDD505-2E9C-101B-9397-08002B2CF9AE}" pid="9" name="MSIP_Label_93c4247e-447d-4732-af29-2e529a4288f1_Extended_MSFT_Method">
    <vt:lpwstr>Automatic</vt:lpwstr>
  </property>
  <property fmtid="{D5CDD505-2E9C-101B-9397-08002B2CF9AE}" pid="10" name="Sensitivity">
    <vt:lpwstr>Personal</vt:lpwstr>
  </property>
</Properties>
</file>