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mahlanguc\Desktop\work folder\2026-27 FY\Bo-Dorp\"/>
    </mc:Choice>
  </mc:AlternateContent>
  <bookViews>
    <workbookView xWindow="0" yWindow="0" windowWidth="22992" windowHeight="9180" tabRatio="863" activeTab="4"/>
  </bookViews>
  <sheets>
    <sheet name="works" sheetId="248" r:id="rId1"/>
    <sheet name="pgp1" sheetId="716" r:id="rId2"/>
    <sheet name="pgp2" sheetId="757" r:id="rId3"/>
    <sheet name="ohs1-S2" sheetId="739" r:id="rId4"/>
    <sheet name="ohs2-S2" sheetId="740" r:id="rId5"/>
    <sheet name="ohs3-S2" sheetId="741" r:id="rId6"/>
    <sheet name="ohs4-S2" sheetId="742" r:id="rId7"/>
    <sheet name="ohs5-S2" sheetId="743" r:id="rId8"/>
    <sheet name="ohs6-S2" sheetId="744" r:id="rId9"/>
    <sheet name="wt1-S3" sheetId="745" r:id="rId10"/>
    <sheet name="wt2-S3" sheetId="746" r:id="rId11"/>
    <sheet name="Pipe Lines1 - S4" sheetId="736" r:id="rId12"/>
    <sheet name="Pipe Lines2 - S4" sheetId="758" r:id="rId13"/>
    <sheet name="AVC1-S5" sheetId="748" r:id="rId14"/>
    <sheet name="AVC2-S5" sheetId="749" r:id="rId15"/>
    <sheet name="SSC-S6" sheetId="754" r:id="rId16"/>
    <sheet name="DSC1-S7" sheetId="752" r:id="rId17"/>
    <sheet name="DSC2-S7" sheetId="753" r:id="rId18"/>
    <sheet name="NRVC1-S8" sheetId="755" r:id="rId19"/>
    <sheet name="NRVC2-S8" sheetId="756" r:id="rId20"/>
    <sheet name="VC1-S9" sheetId="761" r:id="rId21"/>
    <sheet name="VC2-S9" sheetId="762" r:id="rId22"/>
    <sheet name="Sum 30" sheetId="282" r:id="rId23"/>
  </sheets>
  <definedNames>
    <definedName name="New">#REF!</definedName>
    <definedName name="_xlnm.Print_Area" localSheetId="13">'AVC1-S5'!$A$1:$G$65</definedName>
    <definedName name="_xlnm.Print_Area" localSheetId="14">'AVC2-S5'!$A$1:$G$64</definedName>
    <definedName name="_xlnm.Print_Area" localSheetId="16">'DSC1-S7'!$A$1:$G$65</definedName>
    <definedName name="_xlnm.Print_Area" localSheetId="17">'DSC2-S7'!$A$1:$G$63</definedName>
    <definedName name="_xlnm.Print_Area" localSheetId="18">'NRVC1-S8'!$A$1:$G$65</definedName>
    <definedName name="_xlnm.Print_Area" localSheetId="19">'NRVC2-S8'!$A$1:$G$67</definedName>
    <definedName name="_xlnm.Print_Area" localSheetId="3">'ohs1-S2'!$A$1:$G$54</definedName>
    <definedName name="_xlnm.Print_Area" localSheetId="4">'ohs2-S2'!$A$1:$G$61</definedName>
    <definedName name="_xlnm.Print_Area" localSheetId="5">'ohs3-S2'!$A$1:$G$63</definedName>
    <definedName name="_xlnm.Print_Area" localSheetId="6">'ohs4-S2'!$A$1:$G$64</definedName>
    <definedName name="_xlnm.Print_Area" localSheetId="7">'ohs5-S2'!$A$1:$G$62</definedName>
    <definedName name="_xlnm.Print_Area" localSheetId="8">'ohs6-S2'!$A$1:$G$65</definedName>
    <definedName name="_xlnm.Print_Area" localSheetId="1">'pgp1'!$A$1:$G$62</definedName>
    <definedName name="_xlnm.Print_Area" localSheetId="2">'pgp2'!$A$1:$G$68</definedName>
    <definedName name="_xlnm.Print_Area" localSheetId="11">'Pipe Lines1 - S4'!$A$1:$G$62</definedName>
    <definedName name="_xlnm.Print_Area" localSheetId="12">'Pipe Lines2 - S4'!$A$1:$G$62</definedName>
    <definedName name="_xlnm.Print_Area" localSheetId="15">'SSC-S6'!$A$1:$G$65</definedName>
    <definedName name="_xlnm.Print_Area" localSheetId="22">'Sum 30'!$A$1:$C$50</definedName>
    <definedName name="_xlnm.Print_Area" localSheetId="20">'VC1-S9'!$A$1:$G$65</definedName>
    <definedName name="_xlnm.Print_Area" localSheetId="21">'VC2-S9'!$A$1:$G$65</definedName>
    <definedName name="_xlnm.Print_Area" localSheetId="0">works!$A$1:$G$64</definedName>
    <definedName name="_xlnm.Print_Area" localSheetId="9">'wt1-S3'!$A$1:$G$62</definedName>
    <definedName name="_xlnm.Print_Area" localSheetId="10">'wt2-S3'!$A$1:$G$65</definedName>
    <definedName name="Source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757" l="1"/>
  <c r="B15" i="282"/>
  <c r="A15" i="282"/>
  <c r="A59" i="762"/>
  <c r="C8" i="762"/>
  <c r="A3" i="762"/>
  <c r="A2" i="762"/>
  <c r="G1" i="762"/>
  <c r="A1" i="762"/>
  <c r="A3" i="761"/>
  <c r="A2" i="761"/>
  <c r="G1" i="761"/>
  <c r="A1" i="761"/>
  <c r="A56" i="758"/>
  <c r="C8" i="758"/>
  <c r="A3" i="758"/>
  <c r="A2" i="758"/>
  <c r="G1" i="758"/>
  <c r="A1" i="758"/>
  <c r="G17" i="757"/>
  <c r="F18" i="757" s="1"/>
  <c r="G13" i="757"/>
  <c r="G12" i="757"/>
  <c r="G15" i="757"/>
  <c r="F16" i="757" s="1"/>
  <c r="A64" i="757"/>
  <c r="A56" i="716" s="1"/>
  <c r="A10" i="757"/>
  <c r="A62" i="757"/>
  <c r="A3" i="757"/>
  <c r="A2" i="757"/>
  <c r="G1" i="757"/>
  <c r="A1" i="757"/>
  <c r="G49" i="716"/>
  <c r="B14" i="282"/>
  <c r="A14" i="282"/>
  <c r="A61" i="756"/>
  <c r="C9" i="756"/>
  <c r="C8" i="756"/>
  <c r="A3" i="756"/>
  <c r="A2" i="756"/>
  <c r="G1" i="756"/>
  <c r="A1" i="756"/>
  <c r="A3" i="755"/>
  <c r="A2" i="755"/>
  <c r="G1" i="755"/>
  <c r="A1" i="755"/>
  <c r="B12" i="282"/>
  <c r="A12" i="282"/>
  <c r="A57" i="753"/>
  <c r="A3" i="754"/>
  <c r="A2" i="754"/>
  <c r="G1" i="754"/>
  <c r="A1" i="754"/>
  <c r="A59" i="754"/>
  <c r="A50" i="739" l="1"/>
  <c r="G59" i="762" l="1"/>
  <c r="B13" i="282" l="1"/>
  <c r="A13" i="282"/>
  <c r="A3" i="753" l="1"/>
  <c r="A2" i="753"/>
  <c r="G1" i="753"/>
  <c r="A1" i="753"/>
  <c r="A3" i="752"/>
  <c r="A2" i="752"/>
  <c r="G1" i="752"/>
  <c r="A1" i="752"/>
  <c r="C9" i="753"/>
  <c r="C8" i="753"/>
  <c r="G52" i="716"/>
  <c r="G51" i="716"/>
  <c r="F53" i="716" s="1"/>
  <c r="B11" i="282" l="1"/>
  <c r="A11" i="282"/>
  <c r="A3" i="749"/>
  <c r="A3" i="748"/>
  <c r="A2" i="749"/>
  <c r="G1" i="749"/>
  <c r="A1" i="749"/>
  <c r="A2" i="748"/>
  <c r="G1" i="748"/>
  <c r="A1" i="748"/>
  <c r="A58" i="749"/>
  <c r="C9" i="749"/>
  <c r="C8" i="749"/>
  <c r="A3" i="282" l="1"/>
  <c r="A3" i="736"/>
  <c r="B10" i="282"/>
  <c r="A10" i="282"/>
  <c r="B9" i="282"/>
  <c r="A9" i="282"/>
  <c r="A59" i="746"/>
  <c r="A3" i="746"/>
  <c r="A2" i="746"/>
  <c r="G1" i="746"/>
  <c r="A1" i="746"/>
  <c r="A3" i="745"/>
  <c r="A2" i="745"/>
  <c r="G1" i="745"/>
  <c r="A1" i="745"/>
  <c r="A3" i="744"/>
  <c r="A3" i="743"/>
  <c r="A3" i="742"/>
  <c r="A3" i="741"/>
  <c r="A3" i="740"/>
  <c r="A3" i="739"/>
  <c r="A3" i="716"/>
  <c r="C9" i="746"/>
  <c r="C8" i="746"/>
  <c r="G48" i="716"/>
  <c r="B8" i="282"/>
  <c r="A8" i="282"/>
  <c r="A2" i="744"/>
  <c r="G1" i="744"/>
  <c r="A1" i="744"/>
  <c r="A2" i="743"/>
  <c r="G1" i="743"/>
  <c r="A1" i="743"/>
  <c r="A2" i="742"/>
  <c r="G1" i="742"/>
  <c r="A1" i="742"/>
  <c r="A2" i="741"/>
  <c r="G1" i="741"/>
  <c r="A1" i="741"/>
  <c r="A2" i="740"/>
  <c r="A1" i="740"/>
  <c r="A2" i="739"/>
  <c r="G1" i="739"/>
  <c r="A1" i="739"/>
  <c r="A59" i="744"/>
  <c r="C8" i="744"/>
  <c r="C7" i="744"/>
  <c r="C8" i="743"/>
  <c r="C7" i="743"/>
  <c r="C8" i="742"/>
  <c r="C7" i="742"/>
  <c r="C8" i="741"/>
  <c r="C7" i="741"/>
  <c r="C8" i="740"/>
  <c r="A2" i="736"/>
  <c r="G1" i="736"/>
  <c r="A1" i="736"/>
  <c r="A58" i="716"/>
  <c r="B7" i="282"/>
  <c r="A7" i="282"/>
  <c r="A2" i="716"/>
  <c r="G1" i="716"/>
  <c r="A1" i="716"/>
  <c r="A1" i="282"/>
  <c r="A2" i="282"/>
  <c r="C1" i="282"/>
  <c r="F50" i="716" l="1"/>
  <c r="A9" i="740" l="1"/>
  <c r="A57" i="740"/>
  <c r="A59" i="741" l="1"/>
  <c r="A48" i="739"/>
  <c r="A9" i="741"/>
  <c r="A60" i="742" l="1"/>
  <c r="A9" i="742"/>
  <c r="A55" i="740"/>
  <c r="A57" i="741" l="1"/>
  <c r="A9" i="743"/>
  <c r="A58" i="743"/>
  <c r="A58" i="742" l="1"/>
  <c r="A61" i="744"/>
  <c r="A58" i="745" s="1"/>
  <c r="A9" i="744"/>
  <c r="A56" i="743" l="1"/>
  <c r="A61" i="746" l="1"/>
  <c r="A10" i="746"/>
  <c r="A58" i="736" l="1"/>
  <c r="A56" i="745"/>
  <c r="A10" i="758" l="1"/>
  <c r="A58" i="758"/>
  <c r="A56" i="736" l="1"/>
  <c r="A61" i="748"/>
  <c r="A10" i="749" l="1"/>
  <c r="A60" i="749"/>
  <c r="A61" i="754" l="1"/>
  <c r="A61" i="752" s="1"/>
  <c r="A59" i="748"/>
  <c r="A10" i="753" l="1"/>
  <c r="A59" i="753"/>
  <c r="A61" i="755" l="1"/>
  <c r="A59" i="752"/>
  <c r="A10" i="756" l="1"/>
  <c r="A63" i="756"/>
  <c r="A61" i="761" s="1"/>
  <c r="A61" i="762" l="1"/>
  <c r="A10" i="762"/>
  <c r="A59" i="755"/>
  <c r="A59" i="761" l="1"/>
  <c r="A46" i="282"/>
</calcChain>
</file>

<file path=xl/connections.xml><?xml version="1.0" encoding="utf-8"?>
<connections xmlns="http://schemas.openxmlformats.org/spreadsheetml/2006/main">
  <connection id="1"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<sst xmlns="http://schemas.openxmlformats.org/spreadsheetml/2006/main" count="1893" uniqueCount="947">
  <si>
    <t>Summary of the Schedule of  Quantities</t>
  </si>
  <si>
    <t>Extra over for excavation in hard rock material</t>
  </si>
  <si>
    <t>SANS</t>
  </si>
  <si>
    <t>Payment</t>
  </si>
  <si>
    <t>Add estimated (10% of construction value) contingencies</t>
  </si>
  <si>
    <t xml:space="preserve">Add 14% Value Added Tax </t>
  </si>
  <si>
    <t>Total value carried to Tender Document's front page</t>
  </si>
  <si>
    <t>Item</t>
  </si>
  <si>
    <t>Item Description</t>
  </si>
  <si>
    <t>Unit</t>
  </si>
  <si>
    <t>Rate</t>
  </si>
  <si>
    <t>Amount</t>
  </si>
  <si>
    <t>1 200</t>
  </si>
  <si>
    <t>1.1</t>
  </si>
  <si>
    <t>1.1.1</t>
  </si>
  <si>
    <t>1.1.2</t>
  </si>
  <si>
    <t>1.1.3</t>
  </si>
  <si>
    <t>m</t>
  </si>
  <si>
    <t>m²</t>
  </si>
  <si>
    <t>m³</t>
  </si>
  <si>
    <t>number</t>
  </si>
  <si>
    <t>reference</t>
  </si>
  <si>
    <t>Rands.cents</t>
  </si>
  <si>
    <t>Quantities</t>
  </si>
  <si>
    <t>A8.3.1</t>
  </si>
  <si>
    <t>A8.4.1</t>
  </si>
  <si>
    <t>DB8.3.2.a</t>
  </si>
  <si>
    <t>LB8.2.1a</t>
  </si>
  <si>
    <t>L8.2.2</t>
  </si>
  <si>
    <t>no</t>
  </si>
  <si>
    <t>G8.4.3</t>
  </si>
  <si>
    <t>Bill of Quantities</t>
  </si>
  <si>
    <t>Fixed charge items</t>
  </si>
  <si>
    <t>Contractual requirements affecting the Contractor</t>
  </si>
  <si>
    <t>A8.3.2</t>
  </si>
  <si>
    <t>1.1.4</t>
  </si>
  <si>
    <t>1.1.5</t>
  </si>
  <si>
    <t>1.1.6</t>
  </si>
  <si>
    <t>1.1.7</t>
  </si>
  <si>
    <t>1.1.8</t>
  </si>
  <si>
    <t>A8.3.2.2a</t>
  </si>
  <si>
    <t>Offices &amp; storage facilities for the Contractor</t>
  </si>
  <si>
    <t>1.1.9</t>
  </si>
  <si>
    <t>A8.3.2.2b</t>
  </si>
  <si>
    <t>Workshops for the Contractor as required by The Contract</t>
  </si>
  <si>
    <t>1.1.10</t>
  </si>
  <si>
    <t>A8.3.2.2d</t>
  </si>
  <si>
    <t>Living accommodations for the Contractor's personnel</t>
  </si>
  <si>
    <t>1.1.11</t>
  </si>
  <si>
    <t>A8.3.2.2e</t>
  </si>
  <si>
    <t>Ablution &amp; latrine facilities for the Contractor's personnel</t>
  </si>
  <si>
    <t>1.1.12</t>
  </si>
  <si>
    <t>A8.3.2.2f</t>
  </si>
  <si>
    <t>Supply tools &amp; equipments as required by The Contract</t>
  </si>
  <si>
    <t>1.1.13</t>
  </si>
  <si>
    <t>Water, electricity &amp; communications as required by The Contract</t>
  </si>
  <si>
    <t>Other obligations by the Contractor :</t>
  </si>
  <si>
    <t>1.1.14</t>
  </si>
  <si>
    <t>A8.3.2.2h</t>
  </si>
  <si>
    <t>A8.8.1</t>
  </si>
  <si>
    <t>A8.3.3</t>
  </si>
  <si>
    <t>A8.3.4</t>
  </si>
  <si>
    <t>1.2</t>
  </si>
  <si>
    <t>Time related items</t>
  </si>
  <si>
    <t>1.2.1</t>
  </si>
  <si>
    <t>1.2.2</t>
  </si>
  <si>
    <t>A8.4.2.2</t>
  </si>
  <si>
    <t>1.2.3</t>
  </si>
  <si>
    <t>A8.4.3</t>
  </si>
  <si>
    <t>1.2.4</t>
  </si>
  <si>
    <t>A8.4.4</t>
  </si>
  <si>
    <t>Company &amp; head office administration costs pertaining to the Contract</t>
  </si>
  <si>
    <t>1.2.5</t>
  </si>
  <si>
    <t>A8.4.5</t>
  </si>
  <si>
    <t>1.3</t>
  </si>
  <si>
    <t>Provisional sums by the Engineer</t>
  </si>
  <si>
    <t>1.3.4</t>
  </si>
  <si>
    <t>%</t>
  </si>
  <si>
    <t>tender</t>
  </si>
  <si>
    <t>Site clearance</t>
  </si>
  <si>
    <t>Trench excavations</t>
  </si>
  <si>
    <t>Excavation ancillary items</t>
  </si>
  <si>
    <t>1.3.5</t>
  </si>
  <si>
    <t>1.3.6</t>
  </si>
  <si>
    <t>Total tender amount carried to form of offer :</t>
  </si>
  <si>
    <t>G8.4.4</t>
  </si>
  <si>
    <t xml:space="preserve">Other fixed charge obligations by the Contractor </t>
  </si>
  <si>
    <t>A8.4.2.1</t>
  </si>
  <si>
    <t>All facilities on the site for the Contractor</t>
  </si>
  <si>
    <t>1.2.6</t>
  </si>
  <si>
    <t>Earthworks</t>
  </si>
  <si>
    <t>D8.3.2a</t>
  </si>
  <si>
    <t>Extra over for excavation in boulder material</t>
  </si>
  <si>
    <t>G8.2.2</t>
  </si>
  <si>
    <t>No</t>
  </si>
  <si>
    <t>Miscellaneous items</t>
  </si>
  <si>
    <t>kg</t>
  </si>
  <si>
    <t>Class B bedding with excavated material</t>
  </si>
  <si>
    <t>LB8.2.2.2.a</t>
  </si>
  <si>
    <t>LB8.2.2.2.b</t>
  </si>
  <si>
    <t>LB8.2.2.3</t>
  </si>
  <si>
    <t>Schedule 3</t>
  </si>
  <si>
    <t>This schedule of quantities is based on CEQ73 (Civil Engineering Quantities 1973) with References to SANS 1200 &amp; SANS 0120 &amp; additional information in CESMM3 (Civil Engineering Standard Method of Measurement)</t>
  </si>
  <si>
    <t>Descriptions in this Schedule of Quantities are abbreviated and the Schedule has been drawn up generally in accordance with the latest issue of Civil Engineering Quantities. Should any requirement of the measurement and payment clause of the applicable standardized specifications, or the project specifications, or particular specifications conflict with the terms of the schedule or, relevant civil engineering quantities, the requirements of the standardized, project, or particular specification, as applicable, shall prevail.</t>
  </si>
  <si>
    <t>In this bill of quantities all items are to be supplied, manufactured, transported, installed/erected as per the relevant specifications in the tender document/drawings or as specified by the manufacturer</t>
  </si>
  <si>
    <t>All scheduled structural steel items are to be supplied, manufactured, transported, erected, painted &amp; finished according to the relevant specifications stated in the SANS 1200 Schedule H (1990), HA (1990), HB (1985), HC (1988), SANS 2001:CS1 2005 Edition 1 including all relevant Normative references and drawings, unless otherwise stated by the Engineer in charge of the project. The rates given by the Contractor should cater for all these activities as well as for shop drawings.</t>
  </si>
  <si>
    <t>All scheduled structural steel items are to be supplied, manufactured, transported, erected, painted &amp; finished according to the relevant specifications stated in the SANS 1200 Schedule H (1990), HA (1990), HB (1985), HC (1988), SANS 2001:CS1 2005 Edition 1 including all relevant normative references and drawings, unless otherwise stated by the Engineer in charge of the project. The rates given by the Contractor should cater for all these activities as well as for shop drawings.</t>
  </si>
  <si>
    <t>Social fasilitator</t>
  </si>
  <si>
    <t>Establish access road to site where necessary</t>
  </si>
  <si>
    <t>Other time related obligations by the Contractor including Cell phone cost incured by the engineer ons site</t>
  </si>
  <si>
    <t xml:space="preserve">m </t>
  </si>
  <si>
    <t>Gravel roads and/or gravel shoulders</t>
  </si>
  <si>
    <t>Areas other than roads with concrete, paving or bitumen finishes</t>
  </si>
  <si>
    <t xml:space="preserve">Add 15% Value Added Tax </t>
  </si>
  <si>
    <t>Sub - total : Construction Value</t>
  </si>
  <si>
    <t>Sub - total 1 : Construction and Contingency Value</t>
  </si>
  <si>
    <t>Sub - total 2 : Construction, Contingency &amp; CPA Value</t>
  </si>
  <si>
    <t>G8.4.2</t>
  </si>
  <si>
    <t>G8.3.1</t>
  </si>
  <si>
    <t>The Contractor to provide the following items or as amended in the Tender Document:</t>
  </si>
  <si>
    <t>The Contractor to maintain the following items or as amended in the Tender Document - for the duration of the Contract:</t>
  </si>
  <si>
    <t>Other obligations by the Contractor on a time bases for the duration of the Contract:</t>
  </si>
  <si>
    <t>Sum</t>
  </si>
  <si>
    <t>Name boards as specified in the Tender Document</t>
  </si>
  <si>
    <t>Furnished office for the Employers Agent</t>
  </si>
  <si>
    <t>PSA8.3.2.1a</t>
  </si>
  <si>
    <t>PSA8.3.2.1c</t>
  </si>
  <si>
    <t>All facilities on the site for the Employers Agent</t>
  </si>
  <si>
    <t>PSA8.3.2.2g</t>
  </si>
  <si>
    <t>Day</t>
  </si>
  <si>
    <t>Security Services</t>
  </si>
  <si>
    <t>PSA8.4.6.2</t>
  </si>
  <si>
    <t>Contractual requirements on a time bases affecting the Contractor</t>
  </si>
  <si>
    <t>Reinforcement</t>
  </si>
  <si>
    <t>Form work</t>
  </si>
  <si>
    <t>D8.3.2.b2</t>
  </si>
  <si>
    <t>D8.3.2.b3</t>
  </si>
  <si>
    <t>3.1.3</t>
  </si>
  <si>
    <t>Make up deficiency in backfill material :</t>
  </si>
  <si>
    <t>DB8.3.3.1.b</t>
  </si>
  <si>
    <t>By importation from borrowpit</t>
  </si>
  <si>
    <t>From commercial off site sources</t>
  </si>
  <si>
    <t>3.4</t>
  </si>
  <si>
    <t>3.4.1</t>
  </si>
  <si>
    <t>3.4.2</t>
  </si>
  <si>
    <t>3.4.3</t>
  </si>
  <si>
    <t>3.4.4</t>
  </si>
  <si>
    <t>3.4.5</t>
  </si>
  <si>
    <t>3.4.6</t>
  </si>
  <si>
    <t>3.4.7</t>
  </si>
  <si>
    <t>H8.3.1 &amp; 3</t>
  </si>
  <si>
    <t>G8.2.6</t>
  </si>
  <si>
    <t>Penetron - Penebar SW-55 or approved similar</t>
  </si>
  <si>
    <t>3.1</t>
  </si>
  <si>
    <t>3.1.1</t>
  </si>
  <si>
    <t>3.1.2</t>
  </si>
  <si>
    <t>3.2</t>
  </si>
  <si>
    <t>3.2.4</t>
  </si>
  <si>
    <t>3.3</t>
  </si>
  <si>
    <t>3.3.1</t>
  </si>
  <si>
    <t>3.3.2</t>
  </si>
  <si>
    <t>Mnth</t>
  </si>
  <si>
    <r>
      <t>TOTAL BROUGHT FORWARD FROM SUMMARY (</t>
    </r>
    <r>
      <rPr>
        <sz val="12"/>
        <rFont val="Century Gothic"/>
        <family val="2"/>
      </rPr>
      <t>VAT Included</t>
    </r>
    <r>
      <rPr>
        <sz val="20"/>
        <rFont val="Century Gothic"/>
        <family val="2"/>
      </rPr>
      <t>)</t>
    </r>
  </si>
  <si>
    <r>
      <t xml:space="preserve">Deal with </t>
    </r>
    <r>
      <rPr>
        <u/>
        <sz val="11"/>
        <rFont val="Arial"/>
        <family val="2"/>
      </rPr>
      <t>rain and/or ground water</t>
    </r>
    <r>
      <rPr>
        <sz val="11"/>
        <rFont val="Arial"/>
        <family val="2"/>
      </rPr>
      <t xml:space="preserve"> in all type of excavations on site as described in SANS 1 200 A section 5.5</t>
    </r>
  </si>
  <si>
    <r>
      <rPr>
        <u/>
        <sz val="11"/>
        <rFont val="Arial"/>
        <family val="2"/>
      </rPr>
      <t>Full time supervision of the site</t>
    </r>
    <r>
      <rPr>
        <sz val="11"/>
        <rFont val="Arial"/>
        <family val="2"/>
      </rPr>
      <t xml:space="preserve"> as specified in the Tender Document</t>
    </r>
  </si>
  <si>
    <t>Construction Work Permit - Contractual requirements between appointment and construction dates</t>
  </si>
  <si>
    <t>PS25.2</t>
  </si>
  <si>
    <t>1.2.7</t>
  </si>
  <si>
    <t>1.2.8</t>
  </si>
  <si>
    <t>PS26.2a</t>
  </si>
  <si>
    <t>Standing time cost for the construction operations in case of unrest caused by community interference</t>
  </si>
  <si>
    <t>Community interference - Compensation for materials lost</t>
  </si>
  <si>
    <t>PS26.2b</t>
  </si>
  <si>
    <t>PS26.2c</t>
  </si>
  <si>
    <t>Community interference - Compensation for plant rental</t>
  </si>
  <si>
    <t>Schedule 1</t>
  </si>
  <si>
    <t>Preliminary and general</t>
  </si>
  <si>
    <t>Excavate in bulk, dispose of surplus and unsuitable material</t>
  </si>
  <si>
    <t>DM8.3.4</t>
  </si>
  <si>
    <r>
      <t>m</t>
    </r>
    <r>
      <rPr>
        <vertAlign val="superscript"/>
        <sz val="11"/>
        <rFont val="Arial"/>
        <family val="2"/>
      </rPr>
      <t>3</t>
    </r>
  </si>
  <si>
    <t>Schedule 4</t>
  </si>
  <si>
    <t>4.1</t>
  </si>
  <si>
    <t>4.2</t>
  </si>
  <si>
    <t>4.2.5</t>
  </si>
  <si>
    <t>4.2.6</t>
  </si>
  <si>
    <t>4.2.7</t>
  </si>
  <si>
    <t>4.3</t>
  </si>
  <si>
    <t>4.3.1</t>
  </si>
  <si>
    <t>4.3.3</t>
  </si>
  <si>
    <t>Schedule 5</t>
  </si>
  <si>
    <t>5.1</t>
  </si>
  <si>
    <t>5.2</t>
  </si>
  <si>
    <t>4.2.8</t>
  </si>
  <si>
    <t>5.3</t>
  </si>
  <si>
    <t>5.4</t>
  </si>
  <si>
    <t>5.5</t>
  </si>
  <si>
    <t>5.6</t>
  </si>
  <si>
    <t>Schedule 6</t>
  </si>
  <si>
    <t>6.1</t>
  </si>
  <si>
    <t>6.1.1</t>
  </si>
  <si>
    <t>6.1.3</t>
  </si>
  <si>
    <t>6.1.4</t>
  </si>
  <si>
    <t>6.2</t>
  </si>
  <si>
    <t>6.2.1</t>
  </si>
  <si>
    <t>6.2.2</t>
  </si>
  <si>
    <t>3.1.4</t>
  </si>
  <si>
    <t>Water pipes &amp; related items</t>
  </si>
  <si>
    <t>Water pipes</t>
  </si>
  <si>
    <t>Schedule 2</t>
  </si>
  <si>
    <t>Occupational health and safety requirements</t>
  </si>
  <si>
    <t>2.1</t>
  </si>
  <si>
    <t>Notification of construction work</t>
  </si>
  <si>
    <t>Quantities are re-measurable - proof shall be supplied by the Contractor of the quantities claimed</t>
  </si>
  <si>
    <t>2.1.1</t>
  </si>
  <si>
    <t>PSA8.3.5.2</t>
  </si>
  <si>
    <t>Notification of Construction work to the Provincial Director as requested by the Employers Agent under the Construction Regulations of the Occupational Health &amp; Safety (Regulation 4) Act no. 85/1993</t>
  </si>
  <si>
    <t>sum</t>
  </si>
  <si>
    <t>2.2</t>
  </si>
  <si>
    <t>Health and safety plan</t>
  </si>
  <si>
    <t>2.2.1</t>
  </si>
  <si>
    <t xml:space="preserve">Setting up a job and site specific Health and Safety Plan by the representative of the Contractor and approved by the Employers Agent as required under the Construction Regulations 2014 (Regulation 5&amp;7) of the Occupational Health &amp; Safety Act no. 85/1993 </t>
  </si>
  <si>
    <t>2.3</t>
  </si>
  <si>
    <t>Health and safety main file</t>
  </si>
  <si>
    <t>2.3.1</t>
  </si>
  <si>
    <t>Setting up a job and site specific  Health &amp; Safety Main file as requested by the Employers Agent under the Construction Regulations 2014 (Regulation 5&amp;7) of the Occupational Health &amp; Safety Act no. 85/1993</t>
  </si>
  <si>
    <t>NOT TO BE REMOVED FROM SITE</t>
  </si>
  <si>
    <t>File to be a lever arch file with original colour document of acceptable standards including dividers. Emergency telephone numbers to be displayed on back of file. The file will be expanded during the project as and when required by the Client</t>
  </si>
  <si>
    <t>The file to include the following:</t>
  </si>
  <si>
    <t xml:space="preserve">Copy of H&amp;S Act </t>
  </si>
  <si>
    <t>Proof of registration with COID Insurer</t>
  </si>
  <si>
    <t>Mandatory Agreement</t>
  </si>
  <si>
    <t>H&amp;S Specifications provided by client</t>
  </si>
  <si>
    <t>Start-up Checklist</t>
  </si>
  <si>
    <t>Site Specific H&amp;S Plan including scope of works and list of equipment</t>
  </si>
  <si>
    <t>Policies, Fall Protection Plan, Environment Management Plan and Traffic Management Plan</t>
  </si>
  <si>
    <t>Organnogramme</t>
  </si>
  <si>
    <t>Appointments with Competencies</t>
  </si>
  <si>
    <t>List of Sub Contractors</t>
  </si>
  <si>
    <t>Emergency Plan with Attendance Registers</t>
  </si>
  <si>
    <t>Material Safety Data Sheets with Attendance Registers</t>
  </si>
  <si>
    <t>Incident and Accident forms with Incident Reporting procedures</t>
  </si>
  <si>
    <t>Medicals with Annexure 3 and ID Copies</t>
  </si>
  <si>
    <t>2.4</t>
  </si>
  <si>
    <t>Health &amp; safety register file</t>
  </si>
  <si>
    <t>2.4.1</t>
  </si>
  <si>
    <t>PSA8.4.6.1</t>
  </si>
  <si>
    <t xml:space="preserve">Setting up a job and site specific  Health &amp; Safety Register File as requested by the Employers Agent under the Construction Regulations 2014 (Regulation 5&amp;7) of the Occupational Health &amp; Safety Act no. 85/1993 </t>
  </si>
  <si>
    <t xml:space="preserve">File to be a lever arch file with original colour document of acceptable standards including dividers. </t>
  </si>
  <si>
    <t>Schedule 2 continued</t>
  </si>
  <si>
    <t>Visitor Registers</t>
  </si>
  <si>
    <t>Permanent Staff on site Register</t>
  </si>
  <si>
    <t>Local Labourers on site</t>
  </si>
  <si>
    <t>Personal Protective Equipment</t>
  </si>
  <si>
    <t>H&amp;S Representative Checklist</t>
  </si>
  <si>
    <t>First Aid Box Checklist</t>
  </si>
  <si>
    <t>Fire Fighting Equipment Checklist (Not for vehicles)</t>
  </si>
  <si>
    <t>Portable Electrical Equipment Checklist</t>
  </si>
  <si>
    <t>Handtools Checklist</t>
  </si>
  <si>
    <t>Stacking &amp; Storage Checklist</t>
  </si>
  <si>
    <t>Housekeeping Checklist</t>
  </si>
  <si>
    <t>Toilets Checklist</t>
  </si>
  <si>
    <t>Excavation Checklist</t>
  </si>
  <si>
    <t>All Construction Vehicles/Machines Checklists (Seperated)</t>
  </si>
  <si>
    <t>All Other Construction Equipment Checklists (Seperated)</t>
  </si>
  <si>
    <t>Environmental Checklist</t>
  </si>
  <si>
    <t>Welding Checklist</t>
  </si>
  <si>
    <t>Signage Checklist</t>
  </si>
  <si>
    <t>2.5</t>
  </si>
  <si>
    <t>Health &amp; Safety training file</t>
  </si>
  <si>
    <t>2.5.1</t>
  </si>
  <si>
    <t xml:space="preserve">Setting up a job and site specific  Health &amp; Safety Training File as requested by the Employers Agent under the Construction Regulations 2014 (Regulation 5&amp;7) of the Occupational Health &amp; Safety Act no. 85/1993 </t>
  </si>
  <si>
    <t>Induction Training with Attendance Registers</t>
  </si>
  <si>
    <t>Toolbox Talks with Attendance Registers</t>
  </si>
  <si>
    <t>Safe Work Procedures and Method Statements with Attendance Registers</t>
  </si>
  <si>
    <t>Risk Assessments with Attendance Registers (Baseline, Issued, DSTI)</t>
  </si>
  <si>
    <t>Safety Meetings with Attendance Registers</t>
  </si>
  <si>
    <t>2.6</t>
  </si>
  <si>
    <t>Service Provider appointments</t>
  </si>
  <si>
    <t>2.6.1</t>
  </si>
  <si>
    <t xml:space="preserve">Appoint a competent person to perform risk assessment and training on site under Construction Regulations 2014 (Regulation 5&amp;7) of the Occupational Health &amp; Safety Act no. 85/1993 </t>
  </si>
  <si>
    <t>2.7</t>
  </si>
  <si>
    <t>Training on site</t>
  </si>
  <si>
    <t>2.7.1</t>
  </si>
  <si>
    <t>Allow for monthly salary for the H&amp;S representative as required by law for the duration of the project to perform the following:</t>
  </si>
  <si>
    <t>Mth</t>
  </si>
  <si>
    <t xml:space="preserve">Induction training of all workers and workers of Sub-Contractors. </t>
  </si>
  <si>
    <t>Tool box talks as required by Engineer.</t>
  </si>
  <si>
    <t>Awareness training of workers- First Aid, Fire Fighting and Public/Traffic Control , Community training.</t>
  </si>
  <si>
    <t>Keeping all safety documentation up to date.</t>
  </si>
  <si>
    <t>Professional/Visitor Inductions Inductions</t>
  </si>
  <si>
    <t>2.8</t>
  </si>
  <si>
    <t>Training off site</t>
  </si>
  <si>
    <t>2.8.1</t>
  </si>
  <si>
    <t>Allow for training courses by accredited service providers. Contractor to allow for cost if employees do not have the required certificates. The following accredited certificates are required on site: H&amp;S Representative , First Aider , Fire Fighter, Certificates of competance of all construction vehicle operators</t>
  </si>
  <si>
    <t>Training  to include the following:</t>
  </si>
  <si>
    <t>Health and Safety Representative</t>
  </si>
  <si>
    <t>Risk Assessor</t>
  </si>
  <si>
    <t>Accident Investigator</t>
  </si>
  <si>
    <t>First Aider</t>
  </si>
  <si>
    <t>Fire Fighter</t>
  </si>
  <si>
    <t>Excavation Supervisor</t>
  </si>
  <si>
    <t>Confined Space</t>
  </si>
  <si>
    <t>Dangerous Goods By Road</t>
  </si>
  <si>
    <t>Evacuation Controller</t>
  </si>
  <si>
    <t>Flagman</t>
  </si>
  <si>
    <t>Handtools</t>
  </si>
  <si>
    <t>Hazardous Chemicals and Substance Control</t>
  </si>
  <si>
    <t>Rigging</t>
  </si>
  <si>
    <t>Scaffold Erector</t>
  </si>
  <si>
    <t>Scaffold Inspector</t>
  </si>
  <si>
    <t>Stacking &amp; Storage</t>
  </si>
  <si>
    <t>Supervisor</t>
  </si>
  <si>
    <t>Traffic control management</t>
  </si>
  <si>
    <t>Working at heights and rescue</t>
  </si>
  <si>
    <t>Excavator Operator</t>
  </si>
  <si>
    <t>Front End Operator</t>
  </si>
  <si>
    <t>ADT Truck Operator</t>
  </si>
  <si>
    <t>Grader Operator</t>
  </si>
  <si>
    <t>Mobile Crane Operator</t>
  </si>
  <si>
    <t>Vibrating Roller Operator</t>
  </si>
  <si>
    <t>Tipper Truck Operator</t>
  </si>
  <si>
    <t>TLB Operator</t>
  </si>
  <si>
    <t>Portable Electrical Tools</t>
  </si>
  <si>
    <t>Fall Protction Plan Developer</t>
  </si>
  <si>
    <t>Truck Mounted Operator</t>
  </si>
  <si>
    <t>2.9</t>
  </si>
  <si>
    <t>First aid equipment</t>
  </si>
  <si>
    <t>2.9.1</t>
  </si>
  <si>
    <t xml:space="preserve">First aid box </t>
  </si>
  <si>
    <t>2.9.2</t>
  </si>
  <si>
    <t>First aid boxes for Sub-Contractors if applicable</t>
  </si>
  <si>
    <t>2.9.3</t>
  </si>
  <si>
    <t>OHS Regulation Posters (Basic Conditions of Employment Act, Employee Equity Act, OHS Act)</t>
  </si>
  <si>
    <t>2.9.4</t>
  </si>
  <si>
    <t>Labour Relations Act, (Skills Development Act, COID Act, Construction Regulations 2014 and Smoking Act)</t>
  </si>
  <si>
    <t>2.17.1</t>
  </si>
  <si>
    <t xml:space="preserve">Electrical Shock Hazard </t>
  </si>
  <si>
    <t>2.10</t>
  </si>
  <si>
    <t>Fire fighting equipment</t>
  </si>
  <si>
    <t>2.10.1</t>
  </si>
  <si>
    <t>Fire extinguishers - 9 kg Dry Chemical Powder</t>
  </si>
  <si>
    <t>2.10.2</t>
  </si>
  <si>
    <t>Fire extinguishers test certificate/ Service</t>
  </si>
  <si>
    <t>2.10.3</t>
  </si>
  <si>
    <t>Fire extinguishers - Construction Vehicles</t>
  </si>
  <si>
    <t>2.10.4</t>
  </si>
  <si>
    <t>Fire extinguishers - CO2 - Offices</t>
  </si>
  <si>
    <t>2.11</t>
  </si>
  <si>
    <t>Personal protective clothing</t>
  </si>
  <si>
    <t>2.11.1</t>
  </si>
  <si>
    <t>Cost of the following PPE as required on site, for the workers (number of each to be determined by the Tenderer)</t>
  </si>
  <si>
    <t>Hard hats</t>
  </si>
  <si>
    <t>Safety Shoes Steel poimt</t>
  </si>
  <si>
    <t>Dust Masks</t>
  </si>
  <si>
    <t>Safety Goggles</t>
  </si>
  <si>
    <t>Gum Boots  Steel points</t>
  </si>
  <si>
    <t>Overalls</t>
  </si>
  <si>
    <t>Safety Harnesses</t>
  </si>
  <si>
    <t>Hard Hats Chin Straps</t>
  </si>
  <si>
    <t>Ear plugs/Ear muffs</t>
  </si>
  <si>
    <t>Reflective Vests</t>
  </si>
  <si>
    <t>2.12</t>
  </si>
  <si>
    <t>Chemical toilets</t>
  </si>
  <si>
    <t xml:space="preserve">Allow for chemical toilets on site as required </t>
  </si>
  <si>
    <t>2.12.1</t>
  </si>
  <si>
    <t>For male workers (1 for every 15 people)</t>
  </si>
  <si>
    <t>2.12.2</t>
  </si>
  <si>
    <t>For female workers (1 for every 15 people)</t>
  </si>
  <si>
    <t>2.13</t>
  </si>
  <si>
    <t>Eating facilities</t>
  </si>
  <si>
    <t>2.13.1</t>
  </si>
  <si>
    <t>Allow for eating facilities on site in the form of a shaded net, table and chairs</t>
  </si>
  <si>
    <t>2.14</t>
  </si>
  <si>
    <t>Warning &amp; Information Signs</t>
  </si>
  <si>
    <t>2.14.1</t>
  </si>
  <si>
    <t>Cost of supplying of signboards to be displayed on site as required</t>
  </si>
  <si>
    <t>SMI board</t>
  </si>
  <si>
    <t>No entry signs</t>
  </si>
  <si>
    <t>First Aid signs</t>
  </si>
  <si>
    <t>Fire equipment signs</t>
  </si>
  <si>
    <t>Warning signs (Construction work signage)</t>
  </si>
  <si>
    <t>Traffic control signs (Detour, speed, Heavy moving Machinery etc)</t>
  </si>
  <si>
    <t>Mandatory Signage</t>
  </si>
  <si>
    <t>SHE Rep, First Aider, Fire fighter info boards</t>
  </si>
  <si>
    <t>Rotating lights, Reflector Stickers and reverse siren on construction vehicles</t>
  </si>
  <si>
    <t>Emergency Assembly point</t>
  </si>
  <si>
    <t>Delineators</t>
  </si>
  <si>
    <t>Scaffolding signage</t>
  </si>
  <si>
    <t>2.15</t>
  </si>
  <si>
    <t>Medical tests</t>
  </si>
  <si>
    <t>2.15.1</t>
  </si>
  <si>
    <t>Allow for costs of Medical fitness tests of all Employees on site (General workers, Permanent Staff and Operators) Everyone on site working must have a valid medical certificate</t>
  </si>
  <si>
    <t>2.15.2</t>
  </si>
  <si>
    <t>Allow for costs of Hepititus and booster injections should contact of sewage be involved</t>
  </si>
  <si>
    <t>2.16</t>
  </si>
  <si>
    <t>Exit medical tests</t>
  </si>
  <si>
    <t>2.16.1</t>
  </si>
  <si>
    <t>Allow for costs of  Exit Medical fitness tests of all Employees on site (General workers, Permanent Staff and Operators) if needed</t>
  </si>
  <si>
    <t>2.17</t>
  </si>
  <si>
    <t>Barricading &amp; demarcation</t>
  </si>
  <si>
    <t>C8.2.5&amp;6</t>
  </si>
  <si>
    <t>Supply, erection &amp; maintenance of barricading with signage to protect open excavations and laydown area (1.8 m high Y standards at 3.5 m intervals with dayglo mesh)</t>
  </si>
  <si>
    <t>2.18</t>
  </si>
  <si>
    <t>Permanent Signs in Pump Station</t>
  </si>
  <si>
    <t>Electrical Shock Treatment sign</t>
  </si>
  <si>
    <t>Emergency stop signs</t>
  </si>
  <si>
    <t>Emergency exit signs</t>
  </si>
  <si>
    <t>Danger High Voltage</t>
  </si>
  <si>
    <t>High Voltage lock out tagout signs</t>
  </si>
  <si>
    <t>No Smoking signs</t>
  </si>
  <si>
    <t>Caution Trip Hazard</t>
  </si>
  <si>
    <t>Slipping hazard</t>
  </si>
  <si>
    <t>Slippery when wet</t>
  </si>
  <si>
    <t>No Entry- Authorized Persons Only</t>
  </si>
  <si>
    <t>Fire Extinguisher signs</t>
  </si>
  <si>
    <t>First Aid Box position sign</t>
  </si>
  <si>
    <t>2.19</t>
  </si>
  <si>
    <t>Other Safety Related Items</t>
  </si>
  <si>
    <t>Allow for the costs of safety related items as required by Safety, Traffic and Enviromental laws</t>
  </si>
  <si>
    <t>2.19.1</t>
  </si>
  <si>
    <t>Provide Walkways Guard Rails</t>
  </si>
  <si>
    <t>2.19.2</t>
  </si>
  <si>
    <t>Provide Drip Trays for Spillages or leakage of Construction Vehicles</t>
  </si>
  <si>
    <t>2.19.3</t>
  </si>
  <si>
    <t>Make provision for Access Control to entrance of Site</t>
  </si>
  <si>
    <t>2.19.4</t>
  </si>
  <si>
    <t>Setting up Washing bay for Construction Vehicles with bunded area</t>
  </si>
  <si>
    <t>2.19.5</t>
  </si>
  <si>
    <t>All DB Boards (Temporary/Permanent) to have Valid COC with labelling</t>
  </si>
  <si>
    <t>2.19.6</t>
  </si>
  <si>
    <t>Allow for cost of Site Security</t>
  </si>
  <si>
    <t>2.19.7</t>
  </si>
  <si>
    <t>Provide Parking bays for staff and visitors with signage</t>
  </si>
  <si>
    <t>2.19.8</t>
  </si>
  <si>
    <t>Supply and installation of Emergency Siren</t>
  </si>
  <si>
    <t>2.19.9</t>
  </si>
  <si>
    <t>Provide the required number of Stopping blocks for Construction Vehicles</t>
  </si>
  <si>
    <t>2.19.10</t>
  </si>
  <si>
    <t>Provide a Repair bay for Construction Vehicles with suitable chemical disposal area</t>
  </si>
  <si>
    <t>2.19.11</t>
  </si>
  <si>
    <t xml:space="preserve">Make provision for Spill Kits as required </t>
  </si>
  <si>
    <t>2.19.12</t>
  </si>
  <si>
    <t>Material Safety Data Information boards at chemical storage to be displayed</t>
  </si>
  <si>
    <t>2.19.13</t>
  </si>
  <si>
    <t>For Chemical Storage provide required facilities (Lockable cages with drip trays)</t>
  </si>
  <si>
    <t>2.19.14</t>
  </si>
  <si>
    <t>Crane Load Tests certificates</t>
  </si>
  <si>
    <t>2.19.15</t>
  </si>
  <si>
    <t>Compressors Pressure Test certificates</t>
  </si>
  <si>
    <t>2.19.16</t>
  </si>
  <si>
    <t>Generator Test Certificates</t>
  </si>
  <si>
    <t>2.19.17</t>
  </si>
  <si>
    <t>Lifting equipment certificates- Warranties from Manufacturer</t>
  </si>
  <si>
    <t>2.19.18</t>
  </si>
  <si>
    <t>Safety Harnesses - Warranties from Manufacturer</t>
  </si>
  <si>
    <t>2.19.19</t>
  </si>
  <si>
    <t>Vehicle licences</t>
  </si>
  <si>
    <t>2.19.20</t>
  </si>
  <si>
    <t>All equipment labelled  -hand tools, portable electrical tools etc</t>
  </si>
  <si>
    <t>2.19.21</t>
  </si>
  <si>
    <t>Leak tests on gas cylinders if used</t>
  </si>
  <si>
    <t>2.19.22</t>
  </si>
  <si>
    <t xml:space="preserve">Supply of Rubbish bins </t>
  </si>
  <si>
    <t>2.19.23</t>
  </si>
  <si>
    <t>Rubish removal arrangements</t>
  </si>
  <si>
    <t>3.2.3</t>
  </si>
  <si>
    <t>LB8.2.1b</t>
  </si>
  <si>
    <t>Class B blanket with excavated material</t>
  </si>
  <si>
    <t>Water trenches &amp; related items</t>
  </si>
  <si>
    <t>PSC8.2.10</t>
  </si>
  <si>
    <t>C8.2.10</t>
  </si>
  <si>
    <t>DB8.3.1b</t>
  </si>
  <si>
    <t>Remove trees with girth of 0.1 m up to 0,4 m girth along trench route</t>
  </si>
  <si>
    <t>Remove trees with girth of 0,4 m up to 2.0 m girth along trench route</t>
  </si>
  <si>
    <t>Remove stumps with Ø of 0.15 m up to 0.50 m along trench route</t>
  </si>
  <si>
    <t>3.1.5</t>
  </si>
  <si>
    <t>Remove stumps with Ø of 0.50 m up to 1.00 m along trench route</t>
  </si>
  <si>
    <t>3.1.6</t>
  </si>
  <si>
    <t>DB8.3.2.b2</t>
  </si>
  <si>
    <t>Extra over for additional deeper excavations due to unsuitable material to lay bedding upon</t>
  </si>
  <si>
    <t>From other excavations on site</t>
  </si>
  <si>
    <t>DB8.3.3.2</t>
  </si>
  <si>
    <t>Open up a new borrow pit if requested by the Engineer</t>
  </si>
  <si>
    <t>DB8.3.5.a</t>
  </si>
  <si>
    <t>Underground electrical cables, pipe &amp; sleeves</t>
  </si>
  <si>
    <t>Underground communication cables, pipes &amp; sleeves</t>
  </si>
  <si>
    <t>Small Ø water &amp; sewer pipes (20 - 63 mm)</t>
  </si>
  <si>
    <t>Storm water pipes (450 - 600 mm Ø)</t>
  </si>
  <si>
    <t>Small Ø water &amp; sewer pipes (20 - 63 mm) (stand connections)</t>
  </si>
  <si>
    <t>Reinstate road surfaces with all layer courses :</t>
  </si>
  <si>
    <t>DB8.3.6.1.a</t>
  </si>
  <si>
    <t>Provision for bedding and covering</t>
  </si>
  <si>
    <t>Class B bedding with imported material from borrow pit, item shall include all transportation</t>
  </si>
  <si>
    <t>Class B blanket with imported material from borrow pit, item shall include all transportation</t>
  </si>
  <si>
    <t>19 mm stones for bedding and/or blanket</t>
  </si>
  <si>
    <t>River sand bedding from commercial sources, item shall include all transportation</t>
  </si>
  <si>
    <t>6.1.5</t>
  </si>
  <si>
    <t>Schedule 7 continued</t>
  </si>
  <si>
    <t>Remove topsoil, windrow (stock pile) &amp; replace after completion of pipeline (2m wide x 0.15m deep)</t>
  </si>
  <si>
    <r>
      <t>Extra over for excavation in hard rock material</t>
    </r>
    <r>
      <rPr>
        <b/>
        <sz val="11"/>
        <rFont val="Arial"/>
        <family val="2"/>
      </rPr>
      <t xml:space="preserve"> (This is material which require blasting prior to removal)</t>
    </r>
  </si>
  <si>
    <t>General clearance - 15 m wide</t>
  </si>
  <si>
    <t>Supply pipes (for protection &amp; specification see tender document &amp; drawings), including manufacture,quality control tests, delivery to site, stacking on site, installation, field joint and field tests</t>
  </si>
  <si>
    <t>Supply &amp; install pipe line markers</t>
  </si>
  <si>
    <t>Water pipe specials and fittings</t>
  </si>
  <si>
    <t>L8.2.11</t>
  </si>
  <si>
    <t xml:space="preserve">Construct horizontal anchor trust blocks 15 MPa concrete </t>
  </si>
  <si>
    <t>PS22.2.1</t>
  </si>
  <si>
    <t>Water for testing, disinfection and filling of the pipeline</t>
  </si>
  <si>
    <t>Supply, install/construct the following items :</t>
  </si>
  <si>
    <t>L8.2.3</t>
  </si>
  <si>
    <t>2.9.5</t>
  </si>
  <si>
    <t>2.18.1</t>
  </si>
  <si>
    <t>2.18.2</t>
  </si>
  <si>
    <t>2.18.3</t>
  </si>
  <si>
    <t>2.18.4</t>
  </si>
  <si>
    <t>2.18.5</t>
  </si>
  <si>
    <t>2.18.6</t>
  </si>
  <si>
    <t>2.18.7</t>
  </si>
  <si>
    <t>2.18.8</t>
  </si>
  <si>
    <t>2.18.9</t>
  </si>
  <si>
    <t>2.18.10</t>
  </si>
  <si>
    <t>2.18.11</t>
  </si>
  <si>
    <t>2.18.12</t>
  </si>
  <si>
    <t>2.18.13</t>
  </si>
  <si>
    <t>Note : all excavations other than rock requiring blasting will be considered as soft excavation. Supply, install/construct the following items :</t>
  </si>
  <si>
    <t>D8.3.5</t>
  </si>
  <si>
    <t xml:space="preserve">Extra over excavation for working space </t>
  </si>
  <si>
    <t>D8.3.2.(b)2</t>
  </si>
  <si>
    <t>D8.3.2.(b)3</t>
  </si>
  <si>
    <t>ME8.3.1</t>
  </si>
  <si>
    <t>Concrete &amp; related items</t>
  </si>
  <si>
    <t xml:space="preserve">50 mm blinding layer under floor slab </t>
  </si>
  <si>
    <t>150mm roof slab cast from 30MPa concrete - Precast</t>
  </si>
  <si>
    <t>Rocla manhole ND1950 - 500mm ring</t>
  </si>
  <si>
    <t xml:space="preserve">High tensile reinforcement </t>
  </si>
  <si>
    <t>t</t>
  </si>
  <si>
    <t>Uniform wood float finish</t>
  </si>
  <si>
    <t>G8.2.3</t>
  </si>
  <si>
    <t>Narrow widths up to 300mm</t>
  </si>
  <si>
    <t>Chamfer concrete edges</t>
  </si>
  <si>
    <t xml:space="preserve">Air vent </t>
  </si>
  <si>
    <t>All mild steel plates &amp; pipes are to be hot dip galvanized</t>
  </si>
  <si>
    <t>Manhole lid</t>
  </si>
  <si>
    <t>Fibrerite type locable manhole cover or approved similar - Ø 600mm</t>
  </si>
  <si>
    <t>Drainage of chamber</t>
  </si>
  <si>
    <t>Fill chamber area with 150mm of 19 mm washed crushed stone</t>
  </si>
  <si>
    <t xml:space="preserve">110 mm Ø u-PVC pipe installed as drain </t>
  </si>
  <si>
    <t>Concrete protection and sealing</t>
  </si>
  <si>
    <t>Biduprime sealant</t>
  </si>
  <si>
    <t>Pipe items to include complete installation kit, i.e. bolts, nuts, washers, gaskets, grease, denso mastic tape, sealant at puddle flanges etc</t>
  </si>
  <si>
    <t>Item 5 - Ø 50mm x 6m uPVC drainage pipe</t>
  </si>
  <si>
    <t>Smooth vertical form work</t>
  </si>
  <si>
    <t>Fiberite type locable manhole lid or approved similar - 900x750mm</t>
  </si>
  <si>
    <t>Ladder</t>
  </si>
  <si>
    <t>Erosion protection</t>
  </si>
  <si>
    <t>DK8.2.2</t>
  </si>
  <si>
    <t>DK8.2.3</t>
  </si>
  <si>
    <t>Rock fill with 100 mm - 150 mm stone for river bed mattresses</t>
  </si>
  <si>
    <t>3.5</t>
  </si>
  <si>
    <t>Large Ø water &amp; sewer pipes (75 - 450 mm)</t>
  </si>
  <si>
    <t>De-establisment of site and rehabilitation</t>
  </si>
  <si>
    <t>Add 10% of Construction Value for Contingencies</t>
  </si>
  <si>
    <t>50 mm blinding layer below slabs</t>
  </si>
  <si>
    <t>4.3.2</t>
  </si>
  <si>
    <t>4.3.4</t>
  </si>
  <si>
    <t>3.5.1</t>
  </si>
  <si>
    <t>3.5.2</t>
  </si>
  <si>
    <t>3.5.3</t>
  </si>
  <si>
    <t>3.5.4</t>
  </si>
  <si>
    <t>3.5.5</t>
  </si>
  <si>
    <t>Large Ø water &amp; sewer pipes (100 - 1000 mm)</t>
  </si>
  <si>
    <t>100 mm Ø plain m/s air vent with wall thickness on 4.5 mm complete as per drawing specification</t>
  </si>
  <si>
    <t>REFER DWG No. 20243-D-005-LP-001&amp;2 and LLP-001 to 004</t>
  </si>
  <si>
    <t>Kgetlengrivier</t>
  </si>
  <si>
    <t>Bulk Water Supply Bodorp Swartruggens</t>
  </si>
  <si>
    <t>Pipeline and related works</t>
  </si>
  <si>
    <t>3.3.3</t>
  </si>
  <si>
    <t>3.3.4</t>
  </si>
  <si>
    <t>3.3.5</t>
  </si>
  <si>
    <t>3.3.6</t>
  </si>
  <si>
    <t>3.3.7</t>
  </si>
  <si>
    <t>3.3.8</t>
  </si>
  <si>
    <t>3.3.9</t>
  </si>
  <si>
    <t>3.3.10</t>
  </si>
  <si>
    <t>3.3.11</t>
  </si>
  <si>
    <t>3.3.12</t>
  </si>
  <si>
    <t>3.3.13</t>
  </si>
  <si>
    <t>3.3.14</t>
  </si>
  <si>
    <t>3.3.15</t>
  </si>
  <si>
    <t>3.3.16</t>
  </si>
  <si>
    <t>4.1.1</t>
  </si>
  <si>
    <t>Ø  250mm uPVC Class 12 Pipe</t>
  </si>
  <si>
    <t>250 mm Ø pipe x 90° socket end PVC-O bend</t>
  </si>
  <si>
    <t>250 mm Ø pipe x 45° socket end PVC-O bend</t>
  </si>
  <si>
    <t>250 mm Ø pipe x 22,5° socket end PVC-O bend</t>
  </si>
  <si>
    <t>250 mm Ø pipe x 11,25° socket end PVC-O bend</t>
  </si>
  <si>
    <t>5.1.1</t>
  </si>
  <si>
    <t>5.1.2</t>
  </si>
  <si>
    <t>5.1.3</t>
  </si>
  <si>
    <t>5.1.4</t>
  </si>
  <si>
    <t>5.1.5</t>
  </si>
  <si>
    <t>5.2.1</t>
  </si>
  <si>
    <t>5.2.2</t>
  </si>
  <si>
    <t>5.2.3</t>
  </si>
  <si>
    <t>5.2.4</t>
  </si>
  <si>
    <t>5.2.5</t>
  </si>
  <si>
    <t>5.3.1</t>
  </si>
  <si>
    <t>5.4.1</t>
  </si>
  <si>
    <t>5.4.2</t>
  </si>
  <si>
    <t>5.4.3</t>
  </si>
  <si>
    <t>5.5.1</t>
  </si>
  <si>
    <t>5.5.2</t>
  </si>
  <si>
    <t>5.5.3</t>
  </si>
  <si>
    <t>5.5.4</t>
  </si>
  <si>
    <t>5.5.5</t>
  </si>
  <si>
    <t>5.5.6</t>
  </si>
  <si>
    <t>5.6.1</t>
  </si>
  <si>
    <t>5.6.2</t>
  </si>
  <si>
    <t>5.6.3</t>
  </si>
  <si>
    <t>5.6.4</t>
  </si>
  <si>
    <t>5.6.5</t>
  </si>
  <si>
    <t>Schedule 5 continued</t>
  </si>
  <si>
    <t>6.3</t>
  </si>
  <si>
    <t>6.3.1</t>
  </si>
  <si>
    <t>6.4</t>
  </si>
  <si>
    <t>6.4.1</t>
  </si>
  <si>
    <t>6.4.2</t>
  </si>
  <si>
    <t>6.4.3</t>
  </si>
  <si>
    <t>6.5</t>
  </si>
  <si>
    <t>6.5.1</t>
  </si>
  <si>
    <t>6.5.2</t>
  </si>
  <si>
    <t>6.5.3</t>
  </si>
  <si>
    <t>6.5.4</t>
  </si>
  <si>
    <t>6.5.5</t>
  </si>
  <si>
    <t>6.5.6</t>
  </si>
  <si>
    <t>6.5.7</t>
  </si>
  <si>
    <t>6.5.8</t>
  </si>
  <si>
    <t>6.6</t>
  </si>
  <si>
    <t>6.6.1</t>
  </si>
  <si>
    <t>6.6.2</t>
  </si>
  <si>
    <t>6.6.3</t>
  </si>
  <si>
    <t>Air Valve Chamber on Ø 250mm pipe line</t>
  </si>
  <si>
    <t>Supply &amp; install the following 250 mm Ø PVC-O water pipe 12,5Bar accessories with couplings</t>
  </si>
  <si>
    <t>100 mm Ø plain m/s air vent with wall thickness on 4.5 mm complete</t>
  </si>
  <si>
    <t>Fill chamber with 19 mm by 150mm deep washed crushed stone</t>
  </si>
  <si>
    <t>Rock fill with 100 mm - 150 mm stone fo river bed mattresses</t>
  </si>
  <si>
    <t>Schedule 7</t>
  </si>
  <si>
    <t>7.1</t>
  </si>
  <si>
    <t>7.1.1</t>
  </si>
  <si>
    <t>7.1.2</t>
  </si>
  <si>
    <t>7.1.3</t>
  </si>
  <si>
    <t>7.1.4</t>
  </si>
  <si>
    <t>7.1.5</t>
  </si>
  <si>
    <t>7.2</t>
  </si>
  <si>
    <t>7.2.1</t>
  </si>
  <si>
    <t>7.2.2</t>
  </si>
  <si>
    <t>7.3</t>
  </si>
  <si>
    <t>7.3.1</t>
  </si>
  <si>
    <t>7.4</t>
  </si>
  <si>
    <t>7.4.1</t>
  </si>
  <si>
    <t>7.4.2</t>
  </si>
  <si>
    <t>7.4.3</t>
  </si>
  <si>
    <t>Floor, walls, roof and pipe supports cast from 30 MPa concrete</t>
  </si>
  <si>
    <t>7.5</t>
  </si>
  <si>
    <t>7.5.1</t>
  </si>
  <si>
    <t>7.5.2</t>
  </si>
  <si>
    <t>7.5.3</t>
  </si>
  <si>
    <t>7.5.4</t>
  </si>
  <si>
    <t>7.5.5</t>
  </si>
  <si>
    <t>7.5.6</t>
  </si>
  <si>
    <t>7.5.7</t>
  </si>
  <si>
    <t>7.5.8</t>
  </si>
  <si>
    <t>7.5.9</t>
  </si>
  <si>
    <t>7.5.10</t>
  </si>
  <si>
    <t>7.6</t>
  </si>
  <si>
    <t>7.6.1</t>
  </si>
  <si>
    <t>7.6.2</t>
  </si>
  <si>
    <t>7.6.3</t>
  </si>
  <si>
    <t>7.6.4</t>
  </si>
  <si>
    <t>7.6.5</t>
  </si>
  <si>
    <t>7.6.6</t>
  </si>
  <si>
    <t>7.6.7</t>
  </si>
  <si>
    <t>7.6.8</t>
  </si>
  <si>
    <t>7.6.9</t>
  </si>
  <si>
    <t>7.6.10</t>
  </si>
  <si>
    <t>7.6.11</t>
  </si>
  <si>
    <t>7.6.12</t>
  </si>
  <si>
    <t>7.6.13</t>
  </si>
  <si>
    <t>7.6.14</t>
  </si>
  <si>
    <t>Smooth horizontal form work</t>
  </si>
  <si>
    <t>In-Situ material compacted to 95% MOD AASHTO density</t>
  </si>
  <si>
    <t>Backfill excavated material around structure in 150 mm layer after airvalve chamber is completed with compaction to 93% Mod AASHTO density</t>
  </si>
  <si>
    <t>7.5.11</t>
  </si>
  <si>
    <t>Concrete manhole chamber</t>
  </si>
  <si>
    <t xml:space="preserve">Gabion mattress mesh type 60 with 2.2 mm Class A wires (size : 6000 mm x 2000 mm x 300 mm ) </t>
  </si>
  <si>
    <t>GRP chamber overflow grid - 25mm</t>
  </si>
  <si>
    <t>Geotextile A2 below gabion mattresses</t>
  </si>
  <si>
    <t>7.5.12</t>
  </si>
  <si>
    <t xml:space="preserve">Access ladder complete  Fiberite type or approved similar </t>
  </si>
  <si>
    <t>300 mm thick floor slab cast from 30MPa concrete</t>
  </si>
  <si>
    <t xml:space="preserve">Backfill imported G5 natural gravel material compacted to 95% MOD AASHTO density </t>
  </si>
  <si>
    <t>Rocla manhole ND1950 - 1000mm ring with OEM Rungs</t>
  </si>
  <si>
    <t>Concrete manhole cover  - Ø 700mm - Pre-Cast</t>
  </si>
  <si>
    <t>Supply &amp; install the following pipe items PN16, Grade B steel unless otherwise noted:</t>
  </si>
  <si>
    <t>Item P01 - Ø 250mm Mild steel to uPVC adaptor</t>
  </si>
  <si>
    <t>Item P02 - Ø 250mm flanged Mild steel pipe</t>
  </si>
  <si>
    <t>Item P04 - Ø 80mm flanged Mild steel flanged pipe - one end flange to suit Ø 150mm pipe</t>
  </si>
  <si>
    <t>Item P05 - Ø 50mm DVD wedge gate valve with hand wheel or approved similar</t>
  </si>
  <si>
    <t>Item P06 - Ø 50mm Vent-o-Mat RBX double orifice air valve with anti shock orifice mechanism</t>
  </si>
  <si>
    <t>5.6.6</t>
  </si>
  <si>
    <t>5.6.7</t>
  </si>
  <si>
    <t>Item P03 - Ø 250mm flanged Mild steel T-Piece,  with a Ø 150mm flanged branch pipe with collar plate</t>
  </si>
  <si>
    <t xml:space="preserve">Backfill from imported G5 natural gravel material compacted to 95% MOD AASHTO density </t>
  </si>
  <si>
    <t>Blinding - 50mm</t>
  </si>
  <si>
    <t>Elements cast from 30MPa concrete</t>
  </si>
  <si>
    <t xml:space="preserve">Mesh Ref. 245 reinforcement </t>
  </si>
  <si>
    <t>Rough vertical form work</t>
  </si>
  <si>
    <t>Supply &amp; install the following pipe items PN16 rated:</t>
  </si>
  <si>
    <t>Pipe items to include complete installation kit, i.e. bolts, nuts, washers, gaskets, grease, denso mastic tape etc</t>
  </si>
  <si>
    <t>Item 8 - Old Castle Precast F08 Box 09</t>
  </si>
  <si>
    <t xml:space="preserve">Gabion mattress mesh type 60 with 2.2 mm Class A wires </t>
  </si>
  <si>
    <t>Geotextile A2 below gabion mattress</t>
  </si>
  <si>
    <t>6.4.4</t>
  </si>
  <si>
    <t>Supply &amp; install the following pipe items PN16 rated Grade B steel:</t>
  </si>
  <si>
    <t>Item 1 - Ø 250mm equal T-piece with puddle flange at plain end and flanged at other ends. Ø 100mm flanged sweep tee, 10mm crotch plate</t>
  </si>
  <si>
    <t>Item 2 - Ø 250mm dismantling joint, complete with restraining flange and tie rods</t>
  </si>
  <si>
    <t>Item 3 - Ø 250mm NRS wedge gate valve with hand wheel or approved similar</t>
  </si>
  <si>
    <r>
      <t xml:space="preserve">Item 4 - </t>
    </r>
    <r>
      <rPr>
        <sz val="11"/>
        <rFont val="Calibri"/>
        <family val="2"/>
      </rPr>
      <t>Ø</t>
    </r>
    <r>
      <rPr>
        <sz val="11"/>
        <rFont val="Arial"/>
        <family val="2"/>
      </rPr>
      <t xml:space="preserve"> 250mm flanged MS pipe </t>
    </r>
  </si>
  <si>
    <t>Item 5 - Ø 50mm flanged MS pipe - one end to suit Ø 250mm pipe</t>
  </si>
  <si>
    <t>Item 6 - Ø 50mm NRS wedge gate valve with hand wheel or approved similar</t>
  </si>
  <si>
    <t>Item 7 - Ø 50mm Vent-o-Mat RBX double orifice air valve with anti shock orifice mechanism</t>
  </si>
  <si>
    <r>
      <t xml:space="preserve">Item 8 - </t>
    </r>
    <r>
      <rPr>
        <sz val="11"/>
        <rFont val="Calibri"/>
        <family val="2"/>
      </rPr>
      <t>Ø</t>
    </r>
    <r>
      <rPr>
        <sz val="11"/>
        <rFont val="Arial"/>
        <family val="2"/>
      </rPr>
      <t xml:space="preserve"> 100mm flanged MS pipe </t>
    </r>
  </si>
  <si>
    <r>
      <t xml:space="preserve">Item 9 - </t>
    </r>
    <r>
      <rPr>
        <sz val="11"/>
        <rFont val="Calibri"/>
        <family val="2"/>
      </rPr>
      <t>Ø</t>
    </r>
    <r>
      <rPr>
        <sz val="11"/>
        <rFont val="Arial"/>
        <family val="2"/>
      </rPr>
      <t xml:space="preserve"> 100mm flanged equal T-piece </t>
    </r>
  </si>
  <si>
    <t>Item 10 - Ø 100mm NRS wedge gate valve with hand wheel or approved similar</t>
  </si>
  <si>
    <t>Item 11 - Ø 100mm dismantling joint, complete with restraining flange and tie rods</t>
  </si>
  <si>
    <r>
      <t xml:space="preserve">Item 12 - </t>
    </r>
    <r>
      <rPr>
        <sz val="11"/>
        <rFont val="Calibri"/>
        <family val="2"/>
      </rPr>
      <t>Ø</t>
    </r>
    <r>
      <rPr>
        <sz val="11"/>
        <rFont val="Arial"/>
        <family val="2"/>
      </rPr>
      <t xml:space="preserve"> 100mm flanged MS pipe </t>
    </r>
  </si>
  <si>
    <r>
      <t xml:space="preserve">Item 13 - </t>
    </r>
    <r>
      <rPr>
        <sz val="11"/>
        <rFont val="Calibri"/>
        <family val="2"/>
      </rPr>
      <t>Ø</t>
    </r>
    <r>
      <rPr>
        <sz val="11"/>
        <rFont val="Arial"/>
        <family val="2"/>
      </rPr>
      <t xml:space="preserve"> 100mm MS puddle pipe flanged one end</t>
    </r>
  </si>
  <si>
    <t>Item 14 - Ø 250mm Mild steel to uPVC adaptor</t>
  </si>
  <si>
    <t>River Crossing</t>
  </si>
  <si>
    <t>Pipe encasement cast from 25MPa concrete</t>
  </si>
  <si>
    <t>4.3.5</t>
  </si>
  <si>
    <t>4.4</t>
  </si>
  <si>
    <t>4.4.1</t>
  </si>
  <si>
    <t>4.4.2</t>
  </si>
  <si>
    <t>4.4.3</t>
  </si>
  <si>
    <t>4.4.4</t>
  </si>
  <si>
    <t>4.3.6</t>
  </si>
  <si>
    <t>4.3.7</t>
  </si>
  <si>
    <t>4.3.8</t>
  </si>
  <si>
    <t>Spoil excess material within a radius of 10km as per environmental  requirments and/or instructed by engineer</t>
  </si>
  <si>
    <t>4.4.5</t>
  </si>
  <si>
    <t>4.4.6</t>
  </si>
  <si>
    <t>4.4.7</t>
  </si>
  <si>
    <t>4.5</t>
  </si>
  <si>
    <t>4.5.1</t>
  </si>
  <si>
    <t>4.5.2</t>
  </si>
  <si>
    <t>4.5.3</t>
  </si>
  <si>
    <t>4.5.4</t>
  </si>
  <si>
    <t>Railway Bridge Crossing</t>
  </si>
  <si>
    <r>
      <t>Item 2 - Ø</t>
    </r>
    <r>
      <rPr>
        <sz val="11"/>
        <rFont val="Calibri"/>
        <family val="2"/>
      </rPr>
      <t xml:space="preserve"> </t>
    </r>
    <r>
      <rPr>
        <sz val="11"/>
        <rFont val="Arial"/>
        <family val="2"/>
      </rPr>
      <t>100mm flanged mild steel pipe</t>
    </r>
  </si>
  <si>
    <t xml:space="preserve">Item 3 - DN 100mm AVK Resilient seal valve (RSV) or approved similar, with hand wheel and stem </t>
  </si>
  <si>
    <r>
      <t>Item 4 - Ø</t>
    </r>
    <r>
      <rPr>
        <sz val="11"/>
        <rFont val="Calibri"/>
        <family val="2"/>
      </rPr>
      <t xml:space="preserve"> </t>
    </r>
    <r>
      <rPr>
        <sz val="11"/>
        <rFont val="Arial"/>
        <family val="2"/>
      </rPr>
      <t>100mm flanged mild steel long radius bend - 45</t>
    </r>
    <r>
      <rPr>
        <sz val="11"/>
        <rFont val="Aptos Narrow"/>
        <family val="2"/>
      </rPr>
      <t>°</t>
    </r>
  </si>
  <si>
    <r>
      <t>Item 5 - Ø</t>
    </r>
    <r>
      <rPr>
        <sz val="11"/>
        <rFont val="Calibri"/>
        <family val="2"/>
      </rPr>
      <t xml:space="preserve"> </t>
    </r>
    <r>
      <rPr>
        <sz val="11"/>
        <rFont val="Arial"/>
        <family val="2"/>
      </rPr>
      <t>100mm flanged mild steel pipe</t>
    </r>
  </si>
  <si>
    <t>Item 6 - Galvanised blank flange drilled with 10mm holes to suit Ø 100mm pipe</t>
  </si>
  <si>
    <r>
      <t>Item 7 - Ø</t>
    </r>
    <r>
      <rPr>
        <sz val="11"/>
        <rFont val="Calibri"/>
        <family val="2"/>
      </rPr>
      <t xml:space="preserve"> </t>
    </r>
    <r>
      <rPr>
        <sz val="11"/>
        <rFont val="Arial"/>
        <family val="2"/>
      </rPr>
      <t>250mm Mild steel to uPVC adaptor</t>
    </r>
  </si>
  <si>
    <t>Item 9 - Ø 160mm uPVC Class 9 sleeve pipe</t>
  </si>
  <si>
    <t>6.5.9</t>
  </si>
  <si>
    <t>Item 1 - Ø 250mm mild steel flanged pipe with a Ø 100mm mild steel flanged excentric T-piece with a 10mm collar plate</t>
  </si>
  <si>
    <t>Single scour valve on Ø 250mm pipe line</t>
  </si>
  <si>
    <t xml:space="preserve">Water pipe line earthworks  </t>
  </si>
  <si>
    <r>
      <t xml:space="preserve">Pipe Line - </t>
    </r>
    <r>
      <rPr>
        <b/>
        <sz val="16"/>
        <rFont val="Calibri"/>
        <family val="2"/>
      </rPr>
      <t>Ø</t>
    </r>
    <r>
      <rPr>
        <b/>
        <sz val="16"/>
        <rFont val="Century Gothic"/>
        <family val="2"/>
      </rPr>
      <t xml:space="preserve"> 250mm </t>
    </r>
  </si>
  <si>
    <t xml:space="preserve">Single Scour Item Schedule </t>
  </si>
  <si>
    <t xml:space="preserve">Double Scour Item Schedule </t>
  </si>
  <si>
    <t>Air Valve Item Schedule</t>
  </si>
  <si>
    <t>Non-Return Valve Chamber on Ø 250mm pipe line</t>
  </si>
  <si>
    <t>Item P03 - Ø 250mm Noreva NRV-BK Non-Return valve or approved similar</t>
  </si>
  <si>
    <t>Item P04 - Ø 250mm Dismantling joint - VJ type or approved similar</t>
  </si>
  <si>
    <t>Schedule 8</t>
  </si>
  <si>
    <t>8.1</t>
  </si>
  <si>
    <t>8.1.1</t>
  </si>
  <si>
    <t>8.1.2</t>
  </si>
  <si>
    <t>8.1.3</t>
  </si>
  <si>
    <t>8.1.4</t>
  </si>
  <si>
    <t>8.1.5</t>
  </si>
  <si>
    <t>8.2</t>
  </si>
  <si>
    <t>8.2.1</t>
  </si>
  <si>
    <t>8.2.2</t>
  </si>
  <si>
    <t>8.2.3</t>
  </si>
  <si>
    <t>8.2.4</t>
  </si>
  <si>
    <t>8.2.5</t>
  </si>
  <si>
    <t>8.3</t>
  </si>
  <si>
    <t>8.3.1</t>
  </si>
  <si>
    <t>8.4</t>
  </si>
  <si>
    <t>8.4.1</t>
  </si>
  <si>
    <t>8.4.2</t>
  </si>
  <si>
    <t>8.4.3</t>
  </si>
  <si>
    <t>8.5</t>
  </si>
  <si>
    <t>8.8.1</t>
  </si>
  <si>
    <t>8.8.2</t>
  </si>
  <si>
    <t>8.8.3</t>
  </si>
  <si>
    <t>8.8.4</t>
  </si>
  <si>
    <t>8.8.5</t>
  </si>
  <si>
    <t>8.6</t>
  </si>
  <si>
    <t>8.6.1</t>
  </si>
  <si>
    <t>8.6.2</t>
  </si>
  <si>
    <t>8.6.3</t>
  </si>
  <si>
    <t>8.6.4</t>
  </si>
  <si>
    <t>8.6.5</t>
  </si>
  <si>
    <t>8.5.6</t>
  </si>
  <si>
    <t>Schedule 8 continued</t>
  </si>
  <si>
    <t>Item P05 - Ø 110mm uPVC Class 9 drainage pipe</t>
  </si>
  <si>
    <t>Note : All materials excavatable by 30 ton excavator will be considered as soft excavation - all others to be blasted as hard rock  (item covers the cost of excavation, benching, shoring, de-watering backfill, compaction &amp; the disposal of surplus material)</t>
  </si>
  <si>
    <t>3.2.1a</t>
  </si>
  <si>
    <t>3.2.1b</t>
  </si>
  <si>
    <t>3.2.1c</t>
  </si>
  <si>
    <t>3.2.1d</t>
  </si>
  <si>
    <t>3.2.1e</t>
  </si>
  <si>
    <t>3.2.1f</t>
  </si>
  <si>
    <t xml:space="preserve">From exceeding 1,5m to 2,0m deep </t>
  </si>
  <si>
    <t xml:space="preserve">From 1,0m to 1.5m deep </t>
  </si>
  <si>
    <t xml:space="preserve">From exceeding 2,0m to 2,5m deep </t>
  </si>
  <si>
    <t xml:space="preserve">From exceeding 2,5m to 3,0m deep </t>
  </si>
  <si>
    <t xml:space="preserve">From exceeding 3,0m to 3,5m deep </t>
  </si>
  <si>
    <t>Exceeding 3,5m</t>
  </si>
  <si>
    <t>1.3.1</t>
  </si>
  <si>
    <t>1.3.2</t>
  </si>
  <si>
    <t>1.3.3</t>
  </si>
  <si>
    <t>CLO's</t>
  </si>
  <si>
    <t>1.3.7</t>
  </si>
  <si>
    <t>1.3.8</t>
  </si>
  <si>
    <t>1.3.9</t>
  </si>
  <si>
    <t>1.3.10</t>
  </si>
  <si>
    <t>Double scour valve on Ø 250mm pipe line</t>
  </si>
  <si>
    <t>1.3.11</t>
  </si>
  <si>
    <t>1.3.12</t>
  </si>
  <si>
    <t>Ha</t>
  </si>
  <si>
    <t>Remove existing 3,0m cattle fence and reinstate</t>
  </si>
  <si>
    <t>Remove existing 1,8m high steel palisade fence and reinstate</t>
  </si>
  <si>
    <t>Re-tighten existing fence on existing poles, install two new 3m round poles with one stay on each poles complete with concrete</t>
  </si>
  <si>
    <t>Install 1,8m high temporary cattle fence during construction</t>
  </si>
  <si>
    <t xml:space="preserve">Relocate existing 1.2m fence to new position </t>
  </si>
  <si>
    <t>3.5.6</t>
  </si>
  <si>
    <t>Remove fence above at 3.5.4 and install at erf 241, 249 and 250 complete poles in concrete and standards</t>
  </si>
  <si>
    <t>Acquire and register pipeline servitudes on existing properties</t>
  </si>
  <si>
    <t>Acquire and register pipeline servitudes on private properties</t>
  </si>
  <si>
    <t>Contractor's overhead and profit on Item 1.3.7&amp;8</t>
  </si>
  <si>
    <t>Contractor's overhead and profit on Item 1.3.10</t>
  </si>
  <si>
    <t>Contractor's overhead and profit on Item 1.3.1&amp;2</t>
  </si>
  <si>
    <t>Contractor's overhead and profit on Item 1.3.4&amp;5</t>
  </si>
  <si>
    <t>Provide protection to the following services crossing the new including the scanning process</t>
  </si>
  <si>
    <t>Provide protection to the following services adjoining the new including scanning process</t>
  </si>
  <si>
    <t>As-Built drawing, A0 Size, framed and installed in the control room</t>
  </si>
  <si>
    <t>1.3.13</t>
  </si>
  <si>
    <t>Contractor's overhead and profit on Item 1.3.12</t>
  </si>
  <si>
    <t>Expose existing pipework, disconnect existing inlet and connect new pipeline</t>
  </si>
  <si>
    <t>4.5.5</t>
  </si>
  <si>
    <t>Install new 150mm galvanised steel overflow pipe</t>
  </si>
  <si>
    <t>4.5.6</t>
  </si>
  <si>
    <t>4.5.7</t>
  </si>
  <si>
    <t>Bo-Dorp Tanks Location</t>
  </si>
  <si>
    <t>Install new 160mm uPVC Class 9 pipeline as overflow from the old tank to daylight elsewhere</t>
  </si>
  <si>
    <t>4.5.8</t>
  </si>
  <si>
    <t>Supply and install a Telemetry system for both tanks</t>
  </si>
  <si>
    <t>Steel pipe support brackets complete with chemical anchor bolts, nuts, straps and conveyor strip . All steel items to be hot dipped galvanised except where otherwise specified.</t>
  </si>
  <si>
    <t>Schedule 4 continued</t>
  </si>
  <si>
    <t>4.5.9</t>
  </si>
  <si>
    <t>Repair leaks on existing new tank</t>
  </si>
  <si>
    <t>Electrical &amp; mechanical design and related works</t>
  </si>
  <si>
    <t>Water Treatment Works Location</t>
  </si>
  <si>
    <t>4.5.10</t>
  </si>
  <si>
    <t>4.5.11</t>
  </si>
  <si>
    <t>4.5.12</t>
  </si>
  <si>
    <t>Install new security fence with a 6m wide lockable gate</t>
  </si>
  <si>
    <t>Expose existing pipework to the old elevated tank and discontinue pipeline.</t>
  </si>
  <si>
    <t>Dismantle old elevated tank complete with columns and dispose</t>
  </si>
  <si>
    <t>Non-return Valve Item Schedule</t>
  </si>
  <si>
    <t>4.5.13</t>
  </si>
  <si>
    <t>4.5.14</t>
  </si>
  <si>
    <t>4.5.15</t>
  </si>
  <si>
    <t>4.5.16</t>
  </si>
  <si>
    <t>Item 1 - Ø 250mm Mild steel to uPVC flange adaptor</t>
  </si>
  <si>
    <r>
      <t>Item 2 - Ø</t>
    </r>
    <r>
      <rPr>
        <sz val="11"/>
        <rFont val="Calibri"/>
        <family val="2"/>
      </rPr>
      <t xml:space="preserve"> </t>
    </r>
    <r>
      <rPr>
        <sz val="11"/>
        <rFont val="Arial"/>
        <family val="2"/>
      </rPr>
      <t>250mm flanged mild steel long radius bend - 11,25</t>
    </r>
    <r>
      <rPr>
        <sz val="11"/>
        <rFont val="Aptos Narrow"/>
        <family val="2"/>
      </rPr>
      <t>°</t>
    </r>
  </si>
  <si>
    <r>
      <t>Item 3 - Ø</t>
    </r>
    <r>
      <rPr>
        <sz val="11"/>
        <rFont val="Calibri"/>
        <family val="2"/>
      </rPr>
      <t xml:space="preserve"> </t>
    </r>
    <r>
      <rPr>
        <sz val="11"/>
        <rFont val="Arial"/>
        <family val="2"/>
      </rPr>
      <t>250mm flanged mild steel long radius bend - 22,5</t>
    </r>
    <r>
      <rPr>
        <sz val="11"/>
        <rFont val="Aptos Narrow"/>
        <family val="2"/>
      </rPr>
      <t>°</t>
    </r>
  </si>
  <si>
    <t>Item 4 - Ø 250mm flanged Mild steel pipe</t>
  </si>
  <si>
    <t>Item 5 - Ø 250mm flanged Mild steel pipe</t>
  </si>
  <si>
    <t>Item 6 - Ø 250mm flanged Mild steel pipe</t>
  </si>
  <si>
    <t>4.5.17</t>
  </si>
  <si>
    <t>Remove existing booster pumps and hand over to Client</t>
  </si>
  <si>
    <t>Wimpy Connection</t>
  </si>
  <si>
    <t>Disinfection of pipeline and elevated tanks with calcium hypochlorite</t>
  </si>
  <si>
    <t>4.5.18</t>
  </si>
  <si>
    <t>4.5.19</t>
  </si>
  <si>
    <t>Pipeworks to new pumping station</t>
  </si>
  <si>
    <t>Construction of new brick pumping station complete with louvers, steel doors with louvers. Roof sheeting IBR 0,85mm. Including pipe works</t>
  </si>
  <si>
    <t>Schedule 9</t>
  </si>
  <si>
    <t>Valve Chamber at Bo-Dorp Elevated Tanks</t>
  </si>
  <si>
    <t>Schedule 9 continued</t>
  </si>
  <si>
    <t>9.1</t>
  </si>
  <si>
    <t>9.1.1</t>
  </si>
  <si>
    <t>9.1.2</t>
  </si>
  <si>
    <t>9.1.3</t>
  </si>
  <si>
    <t>9.1.4</t>
  </si>
  <si>
    <t>9.1.5</t>
  </si>
  <si>
    <t>9.2</t>
  </si>
  <si>
    <t>9.2.1</t>
  </si>
  <si>
    <t>9.2.2</t>
  </si>
  <si>
    <t>9.3</t>
  </si>
  <si>
    <t>9.3.1</t>
  </si>
  <si>
    <t>9.4</t>
  </si>
  <si>
    <t>9.4.1</t>
  </si>
  <si>
    <t>9.4.2</t>
  </si>
  <si>
    <t>9.4.3</t>
  </si>
  <si>
    <t>9.5</t>
  </si>
  <si>
    <t>9.5.1</t>
  </si>
  <si>
    <t>9.5.2</t>
  </si>
  <si>
    <t>9.5.3</t>
  </si>
  <si>
    <t>9.5.4</t>
  </si>
  <si>
    <t>9.6</t>
  </si>
  <si>
    <t>9.6.1</t>
  </si>
  <si>
    <t>9.6.2</t>
  </si>
  <si>
    <t>9.6.3</t>
  </si>
  <si>
    <t>9.6.4</t>
  </si>
  <si>
    <t>9.6.5</t>
  </si>
  <si>
    <t>9.6.6</t>
  </si>
  <si>
    <t>9.6.7</t>
  </si>
  <si>
    <t>9.6.8</t>
  </si>
  <si>
    <t>9.6.9</t>
  </si>
  <si>
    <t>9.6.10</t>
  </si>
  <si>
    <t xml:space="preserve">Item 1 - Ø 250mm flanged equal T-piece </t>
  </si>
  <si>
    <t>Item 5 - Ø 250mm check valve, AVK or approved similar</t>
  </si>
  <si>
    <t xml:space="preserve">Item 6 - Ø 250mm level control valve </t>
  </si>
  <si>
    <r>
      <t xml:space="preserve">Item 4 - </t>
    </r>
    <r>
      <rPr>
        <sz val="11"/>
        <rFont val="Calibri"/>
        <family val="2"/>
      </rPr>
      <t>Ø</t>
    </r>
    <r>
      <rPr>
        <sz val="11"/>
        <rFont val="Arial"/>
        <family val="2"/>
      </rPr>
      <t xml:space="preserve"> 250mm flanged mild steel pipe </t>
    </r>
  </si>
  <si>
    <r>
      <t xml:space="preserve">Item 7 - </t>
    </r>
    <r>
      <rPr>
        <sz val="11"/>
        <rFont val="Calibri"/>
        <family val="2"/>
      </rPr>
      <t>Ø</t>
    </r>
    <r>
      <rPr>
        <sz val="11"/>
        <rFont val="Arial"/>
        <family val="2"/>
      </rPr>
      <t xml:space="preserve"> 250mm flanged mild steel pipe </t>
    </r>
  </si>
  <si>
    <t>Item 8 - Ø 250mm Mild steel to uPVC adaptor</t>
  </si>
  <si>
    <r>
      <t xml:space="preserve">Item 10 - </t>
    </r>
    <r>
      <rPr>
        <sz val="11"/>
        <rFont val="Calibri"/>
        <family val="2"/>
      </rPr>
      <t>Ø</t>
    </r>
    <r>
      <rPr>
        <sz val="11"/>
        <rFont val="Arial"/>
        <family val="2"/>
      </rPr>
      <t xml:space="preserve"> 250mm flanged mild steel pipe </t>
    </r>
  </si>
  <si>
    <t xml:space="preserve">Valve Chamber Item Schedule </t>
  </si>
  <si>
    <r>
      <t>Item 9 - Ø</t>
    </r>
    <r>
      <rPr>
        <sz val="11"/>
        <rFont val="Calibri"/>
        <family val="2"/>
      </rPr>
      <t xml:space="preserve"> </t>
    </r>
    <r>
      <rPr>
        <sz val="11"/>
        <rFont val="Arial"/>
        <family val="2"/>
      </rPr>
      <t>250mm flanged mild steel long radius 90° bend</t>
    </r>
  </si>
  <si>
    <t>Replace pump at filters - 3 Phase motor: Type -HM3T-180M-B3, KW-18.5-S1, AMPS-33.5, V-400/690, r/min-1470, Hz-50</t>
  </si>
  <si>
    <t>Replace pumps at Borrolelo pumping station - 3 Phase induction motor: Type -Y2 180M-2, KW-22, HP-30, A-41, V-380, r/min-2940, Hz-50</t>
  </si>
  <si>
    <r>
      <t>Replace pumps at Bo-Dorp pumping station - KSB type with Motor 15kW, Coupling and base plate complete - Etanorm 080-065-160 GG 10 BG, Duty point of 94,2m</t>
    </r>
    <r>
      <rPr>
        <sz val="11"/>
        <rFont val="Calibri"/>
        <family val="2"/>
      </rPr>
      <t>³</t>
    </r>
    <r>
      <rPr>
        <sz val="11"/>
        <rFont val="Arial"/>
        <family val="2"/>
      </rPr>
      <t>/h at 34,6m</t>
    </r>
  </si>
  <si>
    <t>Replace pumps to elevated tank - Similar as per existing with 25m Head, 8.5Kw motor</t>
  </si>
  <si>
    <t>REFER DWG No. 20255-005-CIV-003-BWS-LLP-001-T1 (005-P1)</t>
  </si>
  <si>
    <t>REFER DWG No. 20255-005-CIV-003-DSW-DET-001 (-006)</t>
  </si>
  <si>
    <t>DWG No. 20255-005-N2-STR-003-SSV-DET-001</t>
  </si>
  <si>
    <t>REFER DWG No. 20255-005-N2-STR-003-NRV-DET-001 (-003)</t>
  </si>
  <si>
    <t>REFER DWG No. 20255-005-N2-STR-003-AVC-DET-001 (-003)</t>
  </si>
  <si>
    <t>Add 0% Contract Price Adjustment (CPA)</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</si>
</sst>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R&quot;* #,##0.00_-;\-&quot;R&quot;* #,##0.00_-;_-&quot;R&quot;* &quot;-&quot;??_-;_-@_-"/>
    <numFmt numFmtId="43" formatCode="_-* #,##0.00_-;\-* #,##0.00_-;_-* &quot;-&quot;??_-;_-@_-"/>
    <numFmt numFmtId="164" formatCode="&quot;$&quot;#,##0_);\(&quot;$&quot;#,##0\)"/>
    <numFmt numFmtId="165" formatCode="&quot;Page Number&quot;\1"/>
    <numFmt numFmtId="166" formatCode="&quot;-\brought forward from page&quot;\ ##"/>
    <numFmt numFmtId="167" formatCode="&quot;-\schedule continued from page&quot;\ ##"/>
    <numFmt numFmtId="168" formatCode="&quot;-\schedule continued from page&quot;\ ##0.0"/>
    <numFmt numFmtId="169" formatCode="&quot;BOQ page number&quot;\ ##"/>
    <numFmt numFmtId="170" formatCode="&quot;Bill of Quantities page number&quot;\ ##"/>
    <numFmt numFmtId="171" formatCode="&quot;Schedule sub total carried forward to page&quot;\ ##"/>
    <numFmt numFmtId="172" formatCode="_ * #,##0.00_ ;_ * \-#,##0.00_ ;_ * &quot;-&quot;??_ ;_ @_ "/>
    <numFmt numFmtId="173" formatCode="#,##0.0"/>
    <numFmt numFmtId="174" formatCode="0.0%"/>
    <numFmt numFmtId="175" formatCode="[$-409]mmm\-yy;@"/>
    <numFmt numFmtId="176" formatCode="&quot;R&quot;#,##0.00"/>
    <numFmt numFmtId="177" formatCode="&quot;Construction items for Valve Chambers&quot;"/>
    <numFmt numFmtId="178" formatCode="&quot;Construction items for scours&quot;"/>
    <numFmt numFmtId="179" formatCode="&quot;Construction items for scour valve&quot;"/>
    <numFmt numFmtId="180" formatCode="#,##0.000"/>
  </numFmts>
  <fonts count="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b/>
      <sz val="12"/>
      <color indexed="36"/>
      <name val="Arial"/>
      <family val="2"/>
    </font>
    <font>
      <b/>
      <sz val="10"/>
      <color indexed="35"/>
      <name val="Arial"/>
      <family val="2"/>
    </font>
    <font>
      <b/>
      <sz val="20"/>
      <color indexed="37"/>
      <name val="Arial"/>
      <family val="2"/>
    </font>
    <font>
      <b/>
      <i/>
      <sz val="24"/>
      <color indexed="17"/>
      <name val="GraverplateExtrabold"/>
    </font>
    <font>
      <b/>
      <sz val="18"/>
      <name val="Arial"/>
      <family val="2"/>
    </font>
    <font>
      <b/>
      <sz val="12"/>
      <name val="Arial"/>
      <family val="2"/>
    </font>
    <font>
      <b/>
      <sz val="20"/>
      <name val="Copperplate Gothic Light"/>
      <family val="2"/>
    </font>
    <font>
      <sz val="14"/>
      <color indexed="16"/>
      <name val="Century Gothic"/>
      <family val="2"/>
    </font>
    <font>
      <sz val="20"/>
      <name val="Century Gothic"/>
      <family val="2"/>
    </font>
    <font>
      <sz val="12"/>
      <color theme="5" tint="-0.249977111117893"/>
      <name val="Century Gothic"/>
      <family val="2"/>
    </font>
    <font>
      <sz val="10"/>
      <color theme="5" tint="-0.249977111117893"/>
      <name val="Century Gothic"/>
      <family val="2"/>
    </font>
    <font>
      <sz val="12"/>
      <color theme="1"/>
      <name val="Calibri"/>
      <family val="2"/>
      <scheme val="minor"/>
    </font>
    <font>
      <sz val="20"/>
      <color theme="5" tint="-0.249977111117893"/>
      <name val="Century Gothic"/>
      <family val="2"/>
    </font>
    <font>
      <sz val="18"/>
      <name val="Arial"/>
      <family val="2"/>
    </font>
    <font>
      <sz val="14"/>
      <color theme="3" tint="-0.499984740745262"/>
      <name val="Arial"/>
      <family val="2"/>
    </font>
    <font>
      <sz val="16"/>
      <color theme="3" tint="-0.499984740745262"/>
      <name val="Arial"/>
      <family val="2"/>
    </font>
    <font>
      <sz val="20"/>
      <color theme="3" tint="-0.499984740745262"/>
      <name val="Arial"/>
      <family val="2"/>
    </font>
    <font>
      <sz val="10"/>
      <color theme="3" tint="-0.499984740745262"/>
      <name val="Arial"/>
      <family val="2"/>
    </font>
    <font>
      <sz val="12"/>
      <color theme="3" tint="-0.499984740745262"/>
      <name val="Arial"/>
      <family val="2"/>
    </font>
    <font>
      <sz val="8"/>
      <name val="Arial"/>
      <family val="2"/>
    </font>
    <font>
      <b/>
      <sz val="48"/>
      <color theme="3"/>
      <name val="Arial"/>
      <family val="2"/>
    </font>
    <font>
      <sz val="10"/>
      <name val="Arial"/>
      <family val="2"/>
    </font>
    <font>
      <sz val="10"/>
      <color theme="1"/>
      <name val="Verdana"/>
      <family val="2"/>
    </font>
    <font>
      <sz val="12"/>
      <name val="Verdana"/>
      <family val="2"/>
    </font>
    <font>
      <b/>
      <sz val="10"/>
      <name val="Arial"/>
      <family val="2"/>
    </font>
    <font>
      <sz val="11"/>
      <name val="Arial"/>
      <family val="2"/>
    </font>
    <font>
      <sz val="11"/>
      <name val="Calibri"/>
      <family val="2"/>
    </font>
    <font>
      <u/>
      <sz val="10"/>
      <color theme="10"/>
      <name val="Arial"/>
      <family val="2"/>
    </font>
    <font>
      <sz val="12"/>
      <name val="Calibri"/>
      <family val="2"/>
      <scheme val="minor"/>
    </font>
    <font>
      <sz val="12"/>
      <name val="Century Gothic"/>
      <family val="2"/>
    </font>
    <font>
      <sz val="14"/>
      <name val="Copperplate Gothic Light"/>
      <family val="2"/>
    </font>
    <font>
      <b/>
      <sz val="20"/>
      <name val="Century Gothic"/>
      <family val="2"/>
    </font>
    <font>
      <sz val="20"/>
      <name val="Arial"/>
      <family val="2"/>
    </font>
    <font>
      <sz val="16"/>
      <name val="Arial"/>
      <family val="2"/>
    </font>
    <font>
      <sz val="14"/>
      <name val="Arial"/>
      <family val="2"/>
    </font>
    <font>
      <sz val="16"/>
      <name val="Copperplate Gothic Light"/>
      <family val="2"/>
    </font>
    <font>
      <sz val="10"/>
      <name val="Century Gothic"/>
      <family val="2"/>
    </font>
    <font>
      <sz val="8"/>
      <name val="Century Gothic"/>
      <family val="2"/>
    </font>
    <font>
      <sz val="14"/>
      <name val="Century Gothic"/>
      <family val="2"/>
    </font>
    <font>
      <sz val="14"/>
      <name val="Calibri"/>
      <family val="2"/>
      <scheme val="minor"/>
    </font>
    <font>
      <b/>
      <sz val="18"/>
      <name val="Century Gothic"/>
      <family val="2"/>
    </font>
    <font>
      <b/>
      <sz val="16"/>
      <name val="Century Gothic"/>
      <family val="2"/>
    </font>
    <font>
      <b/>
      <sz val="14"/>
      <name val="Arial"/>
      <family val="2"/>
    </font>
    <font>
      <b/>
      <sz val="11"/>
      <name val="Arial"/>
      <family val="2"/>
    </font>
    <font>
      <sz val="9"/>
      <name val="Arial"/>
      <family val="2"/>
    </font>
    <font>
      <u/>
      <sz val="11"/>
      <name val="Arial"/>
      <family val="2"/>
    </font>
    <font>
      <b/>
      <sz val="9"/>
      <name val="Arial"/>
      <family val="2"/>
    </font>
    <font>
      <b/>
      <sz val="11"/>
      <name val="Century Gothic"/>
      <family val="2"/>
    </font>
    <font>
      <sz val="11"/>
      <name val="Copperplate Gothic Light"/>
      <family val="2"/>
    </font>
    <font>
      <u/>
      <sz val="10"/>
      <name val="Arial"/>
      <family val="2"/>
    </font>
    <font>
      <b/>
      <sz val="16"/>
      <name val="Calibri"/>
      <family val="2"/>
    </font>
    <font>
      <sz val="20"/>
      <name val="Copperplate Gothic Light"/>
      <family val="2"/>
    </font>
    <font>
      <sz val="13"/>
      <name val="Arial"/>
      <family val="2"/>
    </font>
    <font>
      <b/>
      <sz val="48"/>
      <name val="Arial"/>
      <family val="2"/>
    </font>
    <font>
      <vertAlign val="superscript"/>
      <sz val="11"/>
      <name val="Arial"/>
      <family val="2"/>
    </font>
    <font>
      <i/>
      <sz val="8"/>
      <name val="Arial"/>
      <family val="2"/>
    </font>
    <font>
      <b/>
      <u/>
      <sz val="11"/>
      <name val="Arial"/>
      <family val="2"/>
    </font>
    <font>
      <sz val="14"/>
      <color theme="3" tint="-0.499984740745262"/>
      <name val="Copperplate Gothic Light"/>
      <family val="2"/>
    </font>
    <font>
      <sz val="8"/>
      <name val="Arial"/>
      <family val="2"/>
    </font>
    <font>
      <sz val="8"/>
      <name val="Arial"/>
      <family val="2"/>
    </font>
    <font>
      <sz val="8"/>
      <name val="Arial"/>
      <family val="2"/>
    </font>
    <font>
      <sz val="8"/>
      <name val="Arial"/>
      <family val="2"/>
    </font>
    <font>
      <sz val="11"/>
      <name val="Aptos Narrow"/>
      <family val="2"/>
    </font>
    <font>
      <sz val="8"/>
      <name val="Arial"/>
      <family val="2"/>
    </font>
  </fonts>
  <fills count="10">
    <fill>
      <patternFill patternType="none"/>
    </fill>
    <fill>
      <patternFill patternType="gray125"/>
    </fill>
    <fill>
      <patternFill patternType="solid">
        <fgColor indexed="27"/>
        <bgColor indexed="64"/>
      </patternFill>
    </fill>
    <fill>
      <patternFill patternType="solid">
        <fgColor indexed="22"/>
        <bgColor indexed="2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9"/>
        <bgColor indexed="64"/>
      </patternFill>
    </fill>
    <fill>
      <patternFill patternType="solid">
        <fgColor rgb="FF00B0F0"/>
        <bgColor indexed="64"/>
      </patternFill>
    </fill>
    <fill>
      <patternFill patternType="solid">
        <fgColor indexed="13"/>
        <bgColor indexed="64"/>
      </patternFill>
    </fill>
  </fills>
  <borders count="91">
    <border>
      <left/>
      <right/>
      <top/>
      <bottom/>
      <diagonal/>
    </border>
    <border>
      <left style="thick">
        <color indexed="0"/>
      </left>
      <right/>
      <top style="thick">
        <color indexed="0"/>
      </top>
      <bottom style="thick">
        <color indexed="0"/>
      </bottom>
      <diagonal/>
    </border>
    <border>
      <left style="medium">
        <color indexed="64"/>
      </left>
      <right/>
      <top style="medium">
        <color indexed="64"/>
      </top>
      <bottom style="medium">
        <color indexed="64"/>
      </bottom>
      <diagonal/>
    </border>
    <border>
      <left/>
      <right/>
      <top style="thin">
        <color indexed="0"/>
      </top>
      <bottom style="double">
        <color indexed="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5" tint="-0.499984740745262"/>
      </left>
      <right style="thin">
        <color theme="5" tint="-0.499984740745262"/>
      </right>
      <top/>
      <bottom style="medium">
        <color theme="5" tint="-0.499984740745262"/>
      </bottom>
      <diagonal/>
    </border>
    <border>
      <left style="thin">
        <color theme="5" tint="-0.499984740745262"/>
      </left>
      <right style="double">
        <color theme="1" tint="0.499984740745262"/>
      </right>
      <top/>
      <bottom style="medium">
        <color theme="5" tint="-0.499984740745262"/>
      </bottom>
      <diagonal/>
    </border>
    <border>
      <left style="double">
        <color theme="1" tint="0.499984740745262"/>
      </left>
      <right style="thin">
        <color theme="1" tint="0.499984740745262"/>
      </right>
      <top/>
      <bottom style="medium">
        <color theme="5" tint="-0.499984740745262"/>
      </bottom>
      <diagonal/>
    </border>
    <border>
      <left style="thin">
        <color theme="1" tint="0.499984740745262"/>
      </left>
      <right style="thin">
        <color theme="1" tint="0.499984740745262"/>
      </right>
      <top/>
      <bottom style="medium">
        <color theme="5" tint="-0.499984740745262"/>
      </bottom>
      <diagonal/>
    </border>
    <border>
      <left style="thin">
        <color indexed="64"/>
      </left>
      <right style="thin">
        <color theme="1" tint="0.499984740745262"/>
      </right>
      <top style="medium">
        <color indexed="64"/>
      </top>
      <bottom/>
      <diagonal/>
    </border>
    <border>
      <left style="thin">
        <color indexed="64"/>
      </left>
      <right style="thin">
        <color theme="1" tint="0.499984740745262"/>
      </right>
      <top/>
      <bottom style="medium">
        <color indexed="64"/>
      </bottom>
      <diagonal/>
    </border>
    <border>
      <left style="medium">
        <color indexed="64"/>
      </left>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double">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diagonal/>
    </border>
    <border>
      <left style="thin">
        <color indexed="64"/>
      </left>
      <right/>
      <top style="thin">
        <color theme="0" tint="-0.24994659260841701"/>
      </top>
      <bottom/>
      <diagonal/>
    </border>
    <border>
      <left/>
      <right style="thin">
        <color theme="1" tint="0.499984740745262"/>
      </right>
      <top style="medium">
        <color indexed="64"/>
      </top>
      <bottom style="thin">
        <color theme="0" tint="-0.24994659260841701"/>
      </bottom>
      <diagonal/>
    </border>
    <border>
      <left style="thin">
        <color theme="1" tint="0.499984740745262"/>
      </left>
      <right style="medium">
        <color indexed="64"/>
      </right>
      <top style="medium">
        <color indexed="64"/>
      </top>
      <bottom style="thin">
        <color theme="0" tint="-0.24994659260841701"/>
      </bottom>
      <diagonal/>
    </border>
    <border>
      <left style="double">
        <color theme="1" tint="0.499984740745262"/>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style="thin">
        <color theme="1" tint="0.499984740745262"/>
      </left>
      <right style="medium">
        <color indexed="64"/>
      </right>
      <top style="thin">
        <color theme="0" tint="-0.24994659260841701"/>
      </top>
      <bottom/>
      <diagonal/>
    </border>
    <border>
      <left/>
      <right/>
      <top style="thin">
        <color indexed="0"/>
      </top>
      <bottom style="double">
        <color indexed="0"/>
      </bottom>
      <diagonal/>
    </border>
    <border>
      <left/>
      <right/>
      <top style="thin">
        <color indexed="0"/>
      </top>
      <bottom style="double">
        <color indexed="0"/>
      </bottom>
      <diagonal/>
    </border>
    <border>
      <left/>
      <right/>
      <top style="thin">
        <color indexed="0"/>
      </top>
      <bottom style="double">
        <color indexed="0"/>
      </bottom>
      <diagonal/>
    </border>
    <border>
      <left/>
      <right/>
      <top style="thin">
        <color indexed="0"/>
      </top>
      <bottom style="double">
        <color indexed="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right/>
      <top style="thin">
        <color indexed="0"/>
      </top>
      <bottom style="double">
        <color indexed="0"/>
      </bottom>
      <diagonal/>
    </border>
    <border>
      <left/>
      <right/>
      <top style="thin">
        <color indexed="0"/>
      </top>
      <bottom style="double">
        <color indexed="0"/>
      </bottom>
      <diagonal/>
    </border>
    <border>
      <left style="medium">
        <color indexed="64"/>
      </left>
      <right style="thin">
        <color theme="5" tint="-0.499984740745262"/>
      </right>
      <top/>
      <bottom style="medium">
        <color theme="5" tint="-0.499984740745262"/>
      </bottom>
      <diagonal/>
    </border>
    <border>
      <left style="thin">
        <color theme="1" tint="0.499984740745262"/>
      </left>
      <right style="medium">
        <color indexed="64"/>
      </right>
      <top/>
      <bottom style="medium">
        <color theme="5" tint="-0.499984740745262"/>
      </bottom>
      <diagonal/>
    </border>
    <border>
      <left style="medium">
        <color indexed="64"/>
      </left>
      <right style="thin">
        <color theme="5" tint="-0.499984740745262"/>
      </right>
      <top style="medium">
        <color indexed="64"/>
      </top>
      <bottom/>
      <diagonal/>
    </border>
    <border>
      <left style="thin">
        <color theme="5" tint="-0.499984740745262"/>
      </left>
      <right style="thin">
        <color theme="5" tint="-0.499984740745262"/>
      </right>
      <top style="medium">
        <color indexed="64"/>
      </top>
      <bottom/>
      <diagonal/>
    </border>
    <border>
      <left style="thin">
        <color theme="5" tint="-0.499984740745262"/>
      </left>
      <right style="double">
        <color theme="1" tint="0.499984740745262"/>
      </right>
      <top style="medium">
        <color indexed="64"/>
      </top>
      <bottom/>
      <diagonal/>
    </border>
    <border>
      <left style="double">
        <color theme="1" tint="0.499984740745262"/>
      </left>
      <right style="thin">
        <color theme="1" tint="0.499984740745262"/>
      </right>
      <top style="medium">
        <color indexed="64"/>
      </top>
      <bottom/>
      <diagonal/>
    </border>
    <border>
      <left style="thin">
        <color theme="1" tint="0.499984740745262"/>
      </left>
      <right style="thin">
        <color theme="1" tint="0.499984740745262"/>
      </right>
      <top style="medium">
        <color indexed="64"/>
      </top>
      <bottom/>
      <diagonal/>
    </border>
    <border>
      <left style="thin">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theme="0" tint="-0.24994659260841701"/>
      </bottom>
      <diagonal/>
    </border>
    <border>
      <left style="medium">
        <color theme="5" tint="-0.499984740745262"/>
      </left>
      <right style="thin">
        <color theme="5" tint="-0.499984740745262"/>
      </right>
      <top style="medium">
        <color theme="5" tint="-0.499984740745262"/>
      </top>
      <bottom/>
      <diagonal/>
    </border>
    <border>
      <left style="thin">
        <color theme="5" tint="-0.499984740745262"/>
      </left>
      <right style="thin">
        <color theme="5" tint="-0.499984740745262"/>
      </right>
      <top style="medium">
        <color theme="5" tint="-0.499984740745262"/>
      </top>
      <bottom/>
      <diagonal/>
    </border>
    <border>
      <left style="thin">
        <color theme="5" tint="-0.499984740745262"/>
      </left>
      <right style="double">
        <color theme="1" tint="0.499984740745262"/>
      </right>
      <top style="medium">
        <color theme="5" tint="-0.499984740745262"/>
      </top>
      <bottom/>
      <diagonal/>
    </border>
    <border>
      <left style="double">
        <color theme="1" tint="0.499984740745262"/>
      </left>
      <right style="thin">
        <color theme="1" tint="0.499984740745262"/>
      </right>
      <top style="medium">
        <color theme="5" tint="-0.499984740745262"/>
      </top>
      <bottom/>
      <diagonal/>
    </border>
    <border>
      <left style="thin">
        <color indexed="64"/>
      </left>
      <right/>
      <top style="medium">
        <color indexed="64"/>
      </top>
      <bottom style="thin">
        <color indexed="64"/>
      </bottom>
      <diagonal/>
    </border>
    <border>
      <left style="thin">
        <color theme="1" tint="0.499984740745262"/>
      </left>
      <right style="thin">
        <color theme="1" tint="0.499984740745262"/>
      </right>
      <top style="medium">
        <color theme="5" tint="-0.499984740745262"/>
      </top>
      <bottom/>
      <diagonal/>
    </border>
    <border>
      <left style="thin">
        <color theme="1" tint="0.499984740745262"/>
      </left>
      <right style="medium">
        <color theme="5" tint="-0.499984740745262"/>
      </right>
      <top style="medium">
        <color theme="5" tint="-0.499984740745262"/>
      </top>
      <bottom/>
      <diagonal/>
    </border>
    <border>
      <left style="medium">
        <color theme="5" tint="-0.499984740745262"/>
      </left>
      <right style="thin">
        <color theme="5" tint="-0.499984740745262"/>
      </right>
      <top/>
      <bottom style="medium">
        <color theme="5" tint="-0.499984740745262"/>
      </bottom>
      <diagonal/>
    </border>
    <border>
      <left style="thin">
        <color indexed="64"/>
      </left>
      <right style="thin">
        <color theme="2" tint="-0.24994659260841701"/>
      </right>
      <top style="thin">
        <color indexed="64"/>
      </top>
      <bottom style="medium">
        <color indexed="64"/>
      </bottom>
      <diagonal/>
    </border>
    <border>
      <left style="thin">
        <color theme="1" tint="0.499984740745262"/>
      </left>
      <right style="medium">
        <color theme="5" tint="-0.499984740745262"/>
      </right>
      <top/>
      <bottom style="medium">
        <color theme="5" tint="-0.499984740745262"/>
      </bottom>
      <diagonal/>
    </border>
    <border>
      <left style="double">
        <color theme="1" tint="0.499984740745262"/>
      </left>
      <right style="thin">
        <color theme="1" tint="0.499984740745262"/>
      </right>
      <top style="thin">
        <color theme="0" tint="-0.24994659260841701"/>
      </top>
      <bottom style="medium">
        <color indexed="64"/>
      </bottom>
      <diagonal/>
    </border>
    <border>
      <left style="thin">
        <color theme="1" tint="0.499984740745262"/>
      </left>
      <right style="thin">
        <color theme="1" tint="0.499984740745262"/>
      </right>
      <top style="thin">
        <color theme="0" tint="-0.24994659260841701"/>
      </top>
      <bottom style="medium">
        <color indexed="64"/>
      </bottom>
      <diagonal/>
    </border>
    <border>
      <left style="thin">
        <color theme="1" tint="0.499984740745262"/>
      </left>
      <right style="medium">
        <color indexed="64"/>
      </right>
      <top style="thin">
        <color theme="0" tint="-0.24994659260841701"/>
      </top>
      <bottom style="medium">
        <color indexed="64"/>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double">
        <color indexed="64"/>
      </right>
      <top style="thin">
        <color theme="0" tint="-0.24994659260841701"/>
      </top>
      <bottom style="thin">
        <color theme="0" tint="-0.24994659260841701"/>
      </bottom>
      <diagonal/>
    </border>
    <border>
      <left style="double">
        <color indexed="64"/>
      </left>
      <right style="thin">
        <color theme="1" tint="0.499984740745262"/>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style="thin">
        <color indexed="64"/>
      </left>
      <right/>
      <top style="thin">
        <color theme="0" tint="-0.24994659260841701"/>
      </top>
      <bottom style="medium">
        <color indexed="64"/>
      </bottom>
      <diagonal/>
    </border>
    <border>
      <left style="thin">
        <color auto="1"/>
      </left>
      <right style="double">
        <color theme="1" tint="0.499984740745262"/>
      </right>
      <top style="thin">
        <color theme="0" tint="-0.24994659260841701"/>
      </top>
      <bottom style="thin">
        <color theme="0" tint="-0.24994659260841701"/>
      </bottom>
      <diagonal/>
    </border>
    <border>
      <left style="double">
        <color theme="1" tint="0.499984740745262"/>
      </left>
      <right style="thin">
        <color indexed="64"/>
      </right>
      <top style="medium">
        <color theme="5" tint="-0.499984740745262"/>
      </top>
      <bottom/>
      <diagonal/>
    </border>
    <border>
      <left style="double">
        <color theme="1" tint="0.499984740745262"/>
      </left>
      <right style="thin">
        <color indexed="64"/>
      </right>
      <top/>
      <bottom style="medium">
        <color theme="5" tint="-0.499984740745262"/>
      </bottom>
      <diagonal/>
    </border>
  </borders>
  <cellStyleXfs count="128">
    <xf numFmtId="0" fontId="0" fillId="0" borderId="0"/>
    <xf numFmtId="3" fontId="22" fillId="0" borderId="0" applyFont="0" applyFill="0" applyBorder="0" applyAlignment="0" applyProtection="0"/>
    <xf numFmtId="164" fontId="22" fillId="0" borderId="0" applyFont="0" applyFill="0" applyBorder="0" applyAlignment="0" applyProtection="0"/>
    <xf numFmtId="0" fontId="23" fillId="0" borderId="0" applyProtection="0"/>
    <xf numFmtId="0" fontId="24" fillId="0" borderId="0" applyProtection="0"/>
    <xf numFmtId="0" fontId="25" fillId="0" borderId="0" applyProtection="0"/>
    <xf numFmtId="0" fontId="26" fillId="0" borderId="0" applyProtection="0"/>
    <xf numFmtId="2" fontId="23" fillId="0" borderId="0" applyProtection="0"/>
    <xf numFmtId="0" fontId="27" fillId="2" borderId="1" applyProtection="0">
      <alignment horizontal="centerContinuous" vertical="center"/>
    </xf>
    <xf numFmtId="0" fontId="28" fillId="0" borderId="0" applyNumberFormat="0" applyFont="0" applyFill="0" applyAlignment="0" applyProtection="0"/>
    <xf numFmtId="0" fontId="29" fillId="0" borderId="0" applyNumberFormat="0" applyFont="0" applyFill="0" applyAlignment="0" applyProtection="0"/>
    <xf numFmtId="0" fontId="28" fillId="0" borderId="0" applyProtection="0"/>
    <xf numFmtId="0" fontId="29" fillId="0" borderId="0" applyProtection="0"/>
    <xf numFmtId="0" fontId="23" fillId="0" borderId="0">
      <alignment vertical="top"/>
    </xf>
    <xf numFmtId="0" fontId="23" fillId="0" borderId="0">
      <alignment vertical="top"/>
    </xf>
    <xf numFmtId="0" fontId="23" fillId="0" borderId="0">
      <alignment vertical="top"/>
    </xf>
    <xf numFmtId="165" fontId="30" fillId="3" borderId="2" applyFont="0" applyFill="0" applyBorder="0" applyProtection="0">
      <alignment horizontal="center" vertical="center"/>
    </xf>
    <xf numFmtId="0" fontId="23" fillId="0" borderId="3" applyProtection="0"/>
    <xf numFmtId="0" fontId="22" fillId="0" borderId="0"/>
    <xf numFmtId="0" fontId="22" fillId="0" borderId="0"/>
    <xf numFmtId="44"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9" fontId="45" fillId="0" borderId="0" applyFont="0" applyFill="0" applyBorder="0" applyAlignment="0" applyProtection="0"/>
    <xf numFmtId="172" fontId="22" fillId="0" borderId="0" applyFont="0" applyFill="0" applyBorder="0" applyAlignment="0" applyProtection="0"/>
    <xf numFmtId="0" fontId="23" fillId="0" borderId="0">
      <alignment vertical="top"/>
    </xf>
    <xf numFmtId="0" fontId="23" fillId="0" borderId="0">
      <alignment vertical="top"/>
    </xf>
    <xf numFmtId="0" fontId="23" fillId="0" borderId="39"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45" fillId="0" borderId="0" applyFont="0" applyFill="0" applyBorder="0" applyAlignment="0" applyProtection="0"/>
    <xf numFmtId="0" fontId="46" fillId="0" borderId="0"/>
    <xf numFmtId="0" fontId="23" fillId="0" borderId="41" applyProtection="0"/>
    <xf numFmtId="0" fontId="23" fillId="0" borderId="40" applyProtection="0"/>
    <xf numFmtId="0" fontId="23" fillId="0" borderId="42" applyProtection="0"/>
    <xf numFmtId="0" fontId="21" fillId="0" borderId="0"/>
    <xf numFmtId="0" fontId="20" fillId="0" borderId="0"/>
    <xf numFmtId="0" fontId="23" fillId="0" borderId="49"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0" fontId="23" fillId="0" borderId="49"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0" fontId="23" fillId="0" borderId="49" applyProtection="0"/>
    <xf numFmtId="0" fontId="23" fillId="0" borderId="49" applyProtection="0"/>
    <xf numFmtId="0" fontId="23" fillId="0" borderId="49" applyProtection="0"/>
    <xf numFmtId="0" fontId="19" fillId="0" borderId="0"/>
    <xf numFmtId="43" fontId="22" fillId="0" borderId="0" applyFont="0" applyFill="0" applyBorder="0" applyAlignment="0" applyProtection="0"/>
    <xf numFmtId="0" fontId="19" fillId="0" borderId="0"/>
    <xf numFmtId="0" fontId="19" fillId="0" borderId="0"/>
    <xf numFmtId="0" fontId="19" fillId="0" borderId="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0" fontId="18" fillId="0" borderId="0"/>
    <xf numFmtId="0" fontId="18" fillId="0" borderId="0"/>
    <xf numFmtId="0" fontId="18" fillId="0" borderId="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0" fontId="17" fillId="0" borderId="0"/>
    <xf numFmtId="43" fontId="22" fillId="0" borderId="0" applyFont="0" applyFill="0" applyBorder="0" applyAlignment="0" applyProtection="0"/>
    <xf numFmtId="0" fontId="17" fillId="0" borderId="0"/>
    <xf numFmtId="0" fontId="23" fillId="0" borderId="5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0" fontId="23" fillId="0" borderId="5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0" fontId="23" fillId="0" borderId="50" applyProtection="0"/>
    <xf numFmtId="0" fontId="23" fillId="0" borderId="50" applyProtection="0"/>
    <xf numFmtId="0" fontId="23" fillId="0" borderId="50" applyProtection="0"/>
    <xf numFmtId="0" fontId="17" fillId="0" borderId="0"/>
    <xf numFmtId="43" fontId="22" fillId="0" borderId="0" applyFont="0" applyFill="0" applyBorder="0" applyAlignment="0" applyProtection="0"/>
    <xf numFmtId="0" fontId="17" fillId="0" borderId="0"/>
    <xf numFmtId="0" fontId="17" fillId="0" borderId="0"/>
    <xf numFmtId="0" fontId="17" fillId="0" borderId="0"/>
    <xf numFmtId="0" fontId="51" fillId="0" borderId="0" applyNumberFormat="0" applyFill="0" applyBorder="0" applyAlignment="0" applyProtection="0"/>
    <xf numFmtId="0" fontId="16" fillId="0" borderId="0"/>
    <xf numFmtId="0" fontId="15" fillId="0" borderId="0"/>
    <xf numFmtId="0" fontId="14" fillId="0" borderId="0"/>
    <xf numFmtId="0" fontId="14" fillId="0" borderId="0"/>
    <xf numFmtId="0" fontId="13" fillId="0" borderId="0"/>
    <xf numFmtId="0" fontId="12" fillId="0" borderId="0"/>
    <xf numFmtId="0" fontId="12" fillId="0" borderId="0"/>
    <xf numFmtId="0" fontId="11"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75">
    <xf numFmtId="0" fontId="0" fillId="0" borderId="0" xfId="0"/>
    <xf numFmtId="0" fontId="23" fillId="0" borderId="0" xfId="13" applyAlignment="1"/>
    <xf numFmtId="0" fontId="23" fillId="0" borderId="0" xfId="15" applyAlignment="1"/>
    <xf numFmtId="0" fontId="23" fillId="0" borderId="0" xfId="14" applyAlignment="1">
      <alignment vertical="center"/>
    </xf>
    <xf numFmtId="0" fontId="31" fillId="0" borderId="0" xfId="0" applyFont="1" applyAlignment="1">
      <alignment vertical="center"/>
    </xf>
    <xf numFmtId="0" fontId="31" fillId="0" borderId="0" xfId="0" applyFont="1" applyAlignment="1">
      <alignment horizontal="center" vertical="center"/>
    </xf>
    <xf numFmtId="3" fontId="31" fillId="0" borderId="0" xfId="0" applyNumberFormat="1" applyFont="1" applyAlignment="1">
      <alignment vertical="center"/>
    </xf>
    <xf numFmtId="4" fontId="31" fillId="0" borderId="0" xfId="0" applyNumberFormat="1" applyFont="1" applyAlignment="1">
      <alignment vertical="center"/>
    </xf>
    <xf numFmtId="0" fontId="31" fillId="0" borderId="7" xfId="0" applyFont="1" applyBorder="1" applyAlignment="1">
      <alignment vertical="center"/>
    </xf>
    <xf numFmtId="4" fontId="31" fillId="0" borderId="8" xfId="0" applyNumberFormat="1" applyFont="1" applyBorder="1" applyAlignment="1">
      <alignment vertical="center"/>
    </xf>
    <xf numFmtId="4" fontId="23" fillId="0" borderId="0" xfId="14" applyNumberFormat="1" applyAlignment="1"/>
    <xf numFmtId="0" fontId="23" fillId="0" borderId="0" xfId="14" applyAlignment="1"/>
    <xf numFmtId="0" fontId="22" fillId="0" borderId="0" xfId="18" applyAlignment="1">
      <alignment vertical="center"/>
    </xf>
    <xf numFmtId="0" fontId="22" fillId="0" borderId="0" xfId="14" applyFont="1" applyAlignment="1">
      <alignment horizontal="right"/>
    </xf>
    <xf numFmtId="0" fontId="22" fillId="0" borderId="0" xfId="14" applyFont="1" applyAlignment="1"/>
    <xf numFmtId="0" fontId="22" fillId="0" borderId="0" xfId="14" applyFont="1" applyAlignment="1">
      <alignment vertical="center"/>
    </xf>
    <xf numFmtId="3" fontId="22" fillId="0" borderId="0" xfId="14" applyNumberFormat="1" applyFont="1" applyAlignment="1">
      <alignment vertical="center"/>
    </xf>
    <xf numFmtId="0" fontId="22" fillId="0" borderId="0" xfId="14" applyFont="1" applyAlignment="1">
      <alignment horizontal="right" vertical="center"/>
    </xf>
    <xf numFmtId="9" fontId="22" fillId="4" borderId="0" xfId="14" applyNumberFormat="1" applyFont="1" applyFill="1" applyAlignment="1">
      <alignment vertical="center"/>
    </xf>
    <xf numFmtId="1" fontId="22" fillId="0" borderId="0" xfId="14" applyNumberFormat="1" applyFont="1" applyAlignment="1"/>
    <xf numFmtId="0" fontId="49" fillId="0" borderId="0" xfId="15" applyFont="1" applyAlignment="1"/>
    <xf numFmtId="0" fontId="22" fillId="0" borderId="0" xfId="15" applyFont="1" applyAlignment="1"/>
    <xf numFmtId="0" fontId="41" fillId="0" borderId="0" xfId="15" applyFont="1" applyAlignment="1"/>
    <xf numFmtId="10" fontId="22" fillId="0" borderId="0" xfId="15" applyNumberFormat="1" applyFont="1" applyAlignment="1"/>
    <xf numFmtId="10" fontId="22" fillId="4" borderId="0" xfId="15" applyNumberFormat="1" applyFont="1" applyFill="1" applyAlignment="1"/>
    <xf numFmtId="3" fontId="22" fillId="0" borderId="0" xfId="15" applyNumberFormat="1" applyFont="1" applyAlignment="1"/>
    <xf numFmtId="10" fontId="48" fillId="4" borderId="0" xfId="15" applyNumberFormat="1" applyFont="1" applyFill="1" applyAlignment="1">
      <alignment horizontal="center" vertical="center"/>
    </xf>
    <xf numFmtId="0" fontId="22" fillId="0" borderId="0" xfId="13" applyFont="1" applyAlignment="1"/>
    <xf numFmtId="3" fontId="22" fillId="0" borderId="0" xfId="14" applyNumberFormat="1" applyFont="1" applyAlignment="1"/>
    <xf numFmtId="4" fontId="22" fillId="0" borderId="0" xfId="14" applyNumberFormat="1" applyFont="1" applyAlignment="1"/>
    <xf numFmtId="0" fontId="51" fillId="0" borderId="0" xfId="103" quotePrefix="1" applyAlignment="1"/>
    <xf numFmtId="17" fontId="41" fillId="0" borderId="0" xfId="0" applyNumberFormat="1" applyFont="1" applyAlignment="1">
      <alignment horizontal="left" vertical="center"/>
    </xf>
    <xf numFmtId="1" fontId="22" fillId="0" borderId="0" xfId="14" applyNumberFormat="1" applyFont="1" applyAlignment="1">
      <alignment horizontal="center" vertical="center"/>
    </xf>
    <xf numFmtId="0" fontId="22" fillId="0" borderId="0" xfId="15" applyFont="1" applyAlignment="1">
      <alignment horizontal="center"/>
    </xf>
    <xf numFmtId="3" fontId="22" fillId="7" borderId="0" xfId="14" applyNumberFormat="1" applyFont="1" applyFill="1" applyAlignment="1">
      <alignment vertical="center"/>
    </xf>
    <xf numFmtId="9" fontId="49" fillId="0" borderId="37" xfId="18" applyNumberFormat="1" applyFont="1" applyBorder="1" applyAlignment="1">
      <alignment vertical="center"/>
    </xf>
    <xf numFmtId="0" fontId="23" fillId="0" borderId="5" xfId="14" applyBorder="1" applyAlignment="1">
      <alignment vertical="center"/>
    </xf>
    <xf numFmtId="4" fontId="32" fillId="0" borderId="8" xfId="0" applyNumberFormat="1" applyFont="1" applyBorder="1" applyAlignment="1">
      <alignment horizontal="right" vertical="center"/>
    </xf>
    <xf numFmtId="0" fontId="22" fillId="0" borderId="0" xfId="14" applyFont="1" applyAlignment="1">
      <alignment horizontal="center" vertical="center"/>
    </xf>
    <xf numFmtId="0" fontId="22" fillId="0" borderId="0" xfId="14" applyFont="1" applyAlignment="1">
      <alignment horizontal="center"/>
    </xf>
    <xf numFmtId="0" fontId="40" fillId="8" borderId="4" xfId="0" applyFont="1" applyFill="1" applyBorder="1" applyAlignment="1">
      <alignment horizontal="left" vertical="center" indent="1"/>
    </xf>
    <xf numFmtId="0" fontId="39" fillId="8" borderId="5" xfId="0" applyFont="1" applyFill="1" applyBorder="1" applyAlignment="1">
      <alignment vertical="center"/>
    </xf>
    <xf numFmtId="0" fontId="38" fillId="8" borderId="5" xfId="0" applyFont="1" applyFill="1" applyBorder="1" applyAlignment="1">
      <alignment vertical="center"/>
    </xf>
    <xf numFmtId="0" fontId="38" fillId="8" borderId="5" xfId="0" applyFont="1" applyFill="1" applyBorder="1" applyAlignment="1">
      <alignment horizontal="center" vertical="center"/>
    </xf>
    <xf numFmtId="17" fontId="38" fillId="8" borderId="6" xfId="0" applyNumberFormat="1" applyFont="1" applyFill="1" applyBorder="1" applyAlignment="1">
      <alignment horizontal="center" vertical="center"/>
    </xf>
    <xf numFmtId="0" fontId="38" fillId="8" borderId="7" xfId="18" applyFont="1" applyFill="1" applyBorder="1" applyAlignment="1">
      <alignment horizontal="left" vertical="center" indent="1"/>
    </xf>
    <xf numFmtId="0" fontId="40" fillId="8" borderId="0" xfId="0" applyFont="1" applyFill="1" applyAlignment="1">
      <alignment vertical="center"/>
    </xf>
    <xf numFmtId="0" fontId="41" fillId="8" borderId="0" xfId="0" applyFont="1" applyFill="1" applyAlignment="1">
      <alignment vertical="center"/>
    </xf>
    <xf numFmtId="0" fontId="41" fillId="8" borderId="8" xfId="0" applyFont="1" applyFill="1" applyBorder="1" applyAlignment="1">
      <alignment vertical="center"/>
    </xf>
    <xf numFmtId="0" fontId="42" fillId="8" borderId="0" xfId="0" applyFont="1" applyFill="1" applyAlignment="1">
      <alignment vertical="center"/>
    </xf>
    <xf numFmtId="0" fontId="42" fillId="8" borderId="9" xfId="0" applyFont="1" applyFill="1" applyBorder="1" applyAlignment="1">
      <alignment horizontal="left" vertical="center" indent="1"/>
    </xf>
    <xf numFmtId="0" fontId="42" fillId="8" borderId="10" xfId="0" applyFont="1" applyFill="1" applyBorder="1" applyAlignment="1">
      <alignment vertical="center"/>
    </xf>
    <xf numFmtId="0" fontId="41" fillId="8" borderId="10" xfId="0" applyFont="1" applyFill="1" applyBorder="1" applyAlignment="1">
      <alignment vertical="center"/>
    </xf>
    <xf numFmtId="0" fontId="41" fillId="8" borderId="11" xfId="0" applyFont="1" applyFill="1" applyBorder="1" applyAlignment="1">
      <alignment vertical="center"/>
    </xf>
    <xf numFmtId="0" fontId="56" fillId="8" borderId="4" xfId="0" applyFont="1" applyFill="1" applyBorder="1" applyAlignment="1">
      <alignment horizontal="left" vertical="center" indent="1"/>
    </xf>
    <xf numFmtId="0" fontId="57" fillId="8" borderId="5" xfId="18" applyFont="1" applyFill="1" applyBorder="1" applyAlignment="1">
      <alignment vertical="center"/>
    </xf>
    <xf numFmtId="0" fontId="58" fillId="8" borderId="5" xfId="18" applyFont="1" applyFill="1" applyBorder="1" applyAlignment="1">
      <alignment vertical="center"/>
    </xf>
    <xf numFmtId="0" fontId="58" fillId="8" borderId="5" xfId="18" applyFont="1" applyFill="1" applyBorder="1" applyAlignment="1">
      <alignment horizontal="center" vertical="center"/>
    </xf>
    <xf numFmtId="175" fontId="58" fillId="8" borderId="6" xfId="18" applyNumberFormat="1" applyFont="1" applyFill="1" applyBorder="1" applyAlignment="1">
      <alignment horizontal="center" vertical="center"/>
    </xf>
    <xf numFmtId="0" fontId="58" fillId="8" borderId="7" xfId="18" applyFont="1" applyFill="1" applyBorder="1" applyAlignment="1">
      <alignment horizontal="left" vertical="center" indent="1"/>
    </xf>
    <xf numFmtId="0" fontId="56" fillId="8" borderId="0" xfId="18" applyFont="1" applyFill="1" applyAlignment="1">
      <alignment vertical="center"/>
    </xf>
    <xf numFmtId="0" fontId="22" fillId="8" borderId="0" xfId="18" applyFill="1" applyAlignment="1">
      <alignment vertical="center"/>
    </xf>
    <xf numFmtId="0" fontId="22" fillId="8" borderId="8" xfId="18" applyFill="1" applyBorder="1" applyAlignment="1">
      <alignment vertical="center"/>
    </xf>
    <xf numFmtId="0" fontId="23" fillId="8" borderId="9" xfId="18" applyFont="1" applyFill="1" applyBorder="1" applyAlignment="1">
      <alignment horizontal="left" vertical="center" indent="1"/>
    </xf>
    <xf numFmtId="0" fontId="23" fillId="8" borderId="10" xfId="18" applyFont="1" applyFill="1" applyBorder="1" applyAlignment="1">
      <alignment vertical="center"/>
    </xf>
    <xf numFmtId="0" fontId="22" fillId="8" borderId="10" xfId="18" applyFill="1" applyBorder="1" applyAlignment="1">
      <alignment vertical="center"/>
    </xf>
    <xf numFmtId="0" fontId="22" fillId="8" borderId="11" xfId="18" applyFill="1" applyBorder="1" applyAlignment="1">
      <alignment vertical="center"/>
    </xf>
    <xf numFmtId="0" fontId="59" fillId="0" borderId="0" xfId="18" applyFont="1" applyAlignment="1">
      <alignment vertical="center"/>
    </xf>
    <xf numFmtId="0" fontId="60" fillId="6" borderId="15" xfId="18" applyFont="1" applyFill="1" applyBorder="1" applyAlignment="1">
      <alignment horizontal="center" vertical="center"/>
    </xf>
    <xf numFmtId="0" fontId="22" fillId="0" borderId="7" xfId="18" applyBorder="1" applyAlignment="1">
      <alignment vertical="center"/>
    </xf>
    <xf numFmtId="0" fontId="53" fillId="0" borderId="0" xfId="18" applyFont="1" applyAlignment="1">
      <alignment horizontal="center" vertical="center"/>
    </xf>
    <xf numFmtId="0" fontId="64" fillId="0" borderId="0" xfId="18" applyFont="1" applyAlignment="1">
      <alignment vertical="center"/>
    </xf>
    <xf numFmtId="0" fontId="22" fillId="0" borderId="8" xfId="18" applyBorder="1" applyAlignment="1">
      <alignment vertical="center"/>
    </xf>
    <xf numFmtId="0" fontId="65" fillId="0" borderId="0" xfId="18" applyFont="1" applyAlignment="1">
      <alignment vertical="center"/>
    </xf>
    <xf numFmtId="0" fontId="54" fillId="0" borderId="0" xfId="18" applyFont="1" applyAlignment="1">
      <alignment vertical="center"/>
    </xf>
    <xf numFmtId="0" fontId="49" fillId="0" borderId="24" xfId="18" applyFont="1" applyBorder="1" applyAlignment="1">
      <alignment horizontal="left" vertical="center"/>
    </xf>
    <xf numFmtId="0" fontId="68" fillId="0" borderId="25" xfId="18" applyFont="1" applyBorder="1" applyAlignment="1">
      <alignment vertical="center"/>
    </xf>
    <xf numFmtId="0" fontId="49" fillId="0" borderId="25" xfId="18" applyFont="1" applyBorder="1" applyAlignment="1">
      <alignment vertical="center"/>
    </xf>
    <xf numFmtId="0" fontId="49" fillId="0" borderId="26" xfId="18" applyFont="1" applyBorder="1" applyAlignment="1">
      <alignment horizontal="center" vertical="center"/>
    </xf>
    <xf numFmtId="3" fontId="49" fillId="0" borderId="27" xfId="18" applyNumberFormat="1" applyFont="1" applyBorder="1" applyAlignment="1">
      <alignment vertical="center"/>
    </xf>
    <xf numFmtId="3" fontId="49" fillId="0" borderId="27" xfId="18" applyNumberFormat="1" applyFont="1" applyBorder="1" applyAlignment="1">
      <alignment horizontal="right" vertical="center"/>
    </xf>
    <xf numFmtId="4" fontId="49" fillId="0" borderId="28" xfId="18" applyNumberFormat="1" applyFont="1" applyBorder="1" applyAlignment="1">
      <alignment vertical="center"/>
    </xf>
    <xf numFmtId="4" fontId="49" fillId="0" borderId="27" xfId="18" applyNumberFormat="1" applyFont="1" applyBorder="1" applyAlignment="1">
      <alignment horizontal="right" vertical="center"/>
    </xf>
    <xf numFmtId="0" fontId="68" fillId="0" borderId="25" xfId="18" applyFont="1" applyBorder="1" applyAlignment="1">
      <alignment vertical="center" wrapText="1"/>
    </xf>
    <xf numFmtId="0" fontId="49" fillId="0" borderId="25" xfId="18" applyFont="1" applyBorder="1" applyAlignment="1">
      <alignment vertical="center" wrapText="1"/>
    </xf>
    <xf numFmtId="0" fontId="68" fillId="0" borderId="33" xfId="18" applyFont="1" applyBorder="1" applyAlignment="1">
      <alignment vertical="center"/>
    </xf>
    <xf numFmtId="3" fontId="49" fillId="0" borderId="37" xfId="18" applyNumberFormat="1" applyFont="1" applyBorder="1" applyAlignment="1">
      <alignment vertical="center"/>
    </xf>
    <xf numFmtId="4" fontId="49" fillId="0" borderId="37" xfId="18" applyNumberFormat="1" applyFont="1" applyBorder="1" applyAlignment="1">
      <alignment horizontal="right" vertical="center"/>
    </xf>
    <xf numFmtId="4" fontId="49" fillId="0" borderId="38" xfId="18" applyNumberFormat="1" applyFont="1" applyBorder="1" applyAlignment="1">
      <alignment vertical="center"/>
    </xf>
    <xf numFmtId="0" fontId="49" fillId="0" borderId="36" xfId="18" applyFont="1" applyBorder="1" applyAlignment="1">
      <alignment horizontal="center" vertical="center"/>
    </xf>
    <xf numFmtId="1" fontId="49" fillId="0" borderId="37" xfId="18" applyNumberFormat="1" applyFont="1" applyBorder="1" applyAlignment="1">
      <alignment vertical="center"/>
    </xf>
    <xf numFmtId="0" fontId="48" fillId="0" borderId="25" xfId="18" applyFont="1" applyBorder="1" applyAlignment="1">
      <alignment vertical="center" wrapText="1"/>
    </xf>
    <xf numFmtId="0" fontId="48" fillId="0" borderId="25" xfId="18" applyFont="1" applyBorder="1" applyAlignment="1">
      <alignment vertical="center"/>
    </xf>
    <xf numFmtId="3" fontId="49" fillId="0" borderId="37" xfId="18" applyNumberFormat="1" applyFont="1" applyBorder="1" applyAlignment="1">
      <alignment horizontal="right" vertical="center"/>
    </xf>
    <xf numFmtId="3" fontId="49" fillId="0" borderId="38" xfId="18" applyNumberFormat="1" applyFont="1" applyBorder="1" applyAlignment="1">
      <alignment vertical="center"/>
    </xf>
    <xf numFmtId="0" fontId="67" fillId="0" borderId="25" xfId="18" applyFont="1" applyBorder="1" applyAlignment="1">
      <alignment vertical="center"/>
    </xf>
    <xf numFmtId="3" fontId="49" fillId="0" borderId="28" xfId="18" applyNumberFormat="1" applyFont="1" applyBorder="1" applyAlignment="1">
      <alignment vertical="center"/>
    </xf>
    <xf numFmtId="4" fontId="22" fillId="0" borderId="0" xfId="18" applyNumberFormat="1" applyAlignment="1">
      <alignment vertical="center"/>
    </xf>
    <xf numFmtId="0" fontId="72" fillId="0" borderId="0" xfId="18" applyFont="1" applyAlignment="1">
      <alignment vertical="center"/>
    </xf>
    <xf numFmtId="0" fontId="22" fillId="0" borderId="25" xfId="18" applyBorder="1" applyAlignment="1">
      <alignment vertical="center"/>
    </xf>
    <xf numFmtId="4" fontId="49" fillId="0" borderId="27" xfId="18" applyNumberFormat="1" applyFont="1" applyBorder="1" applyAlignment="1">
      <alignment vertical="center"/>
    </xf>
    <xf numFmtId="0" fontId="67" fillId="0" borderId="25" xfId="18" applyFont="1" applyBorder="1" applyAlignment="1">
      <alignment vertical="center" wrapText="1"/>
    </xf>
    <xf numFmtId="0" fontId="22" fillId="0" borderId="33" xfId="18" applyBorder="1" applyAlignment="1">
      <alignment vertical="center"/>
    </xf>
    <xf numFmtId="0" fontId="49" fillId="0" borderId="33" xfId="18" applyFont="1" applyBorder="1" applyAlignment="1">
      <alignment vertical="center"/>
    </xf>
    <xf numFmtId="0" fontId="73" fillId="0" borderId="0" xfId="103" quotePrefix="1" applyFont="1" applyAlignment="1"/>
    <xf numFmtId="0" fontId="49" fillId="0" borderId="32" xfId="18" applyFont="1" applyBorder="1" applyAlignment="1">
      <alignment horizontal="left" vertical="center"/>
    </xf>
    <xf numFmtId="0" fontId="56" fillId="8" borderId="4" xfId="18" applyFont="1" applyFill="1" applyBorder="1" applyAlignment="1">
      <alignment horizontal="left" vertical="center" indent="1"/>
    </xf>
    <xf numFmtId="0" fontId="58" fillId="8" borderId="5" xfId="18" applyFont="1" applyFill="1" applyBorder="1" applyAlignment="1">
      <alignment horizontal="right" vertical="center" indent="1"/>
    </xf>
    <xf numFmtId="17" fontId="58" fillId="8" borderId="6" xfId="18" applyNumberFormat="1" applyFont="1" applyFill="1" applyBorder="1" applyAlignment="1">
      <alignment horizontal="center" vertical="center"/>
    </xf>
    <xf numFmtId="0" fontId="49" fillId="0" borderId="33" xfId="18" applyFont="1" applyBorder="1" applyAlignment="1">
      <alignment vertical="center" wrapText="1"/>
    </xf>
    <xf numFmtId="4" fontId="49" fillId="0" borderId="37" xfId="18" applyNumberFormat="1" applyFont="1" applyBorder="1" applyAlignment="1">
      <alignment vertical="center"/>
    </xf>
    <xf numFmtId="0" fontId="58" fillId="8" borderId="5" xfId="0" applyFont="1" applyFill="1" applyBorder="1" applyAlignment="1">
      <alignment horizontal="right" vertical="center"/>
    </xf>
    <xf numFmtId="0" fontId="56" fillId="8" borderId="0" xfId="0" applyFont="1" applyFill="1" applyAlignment="1">
      <alignment vertical="center"/>
    </xf>
    <xf numFmtId="0" fontId="22" fillId="8" borderId="8" xfId="0" applyFont="1" applyFill="1" applyBorder="1" applyAlignment="1">
      <alignment vertical="center"/>
    </xf>
    <xf numFmtId="0" fontId="23" fillId="8" borderId="10" xfId="0" applyFont="1" applyFill="1" applyBorder="1" applyAlignment="1">
      <alignment vertical="center"/>
    </xf>
    <xf numFmtId="0" fontId="22" fillId="8" borderId="11" xfId="0" applyFont="1" applyFill="1" applyBorder="1" applyAlignment="1">
      <alignment vertical="center"/>
    </xf>
    <xf numFmtId="3" fontId="23" fillId="0" borderId="0" xfId="14" applyNumberFormat="1" applyAlignment="1"/>
    <xf numFmtId="3" fontId="23" fillId="0" borderId="0" xfId="14" applyNumberFormat="1" applyAlignment="1">
      <alignment vertical="center"/>
    </xf>
    <xf numFmtId="167" fontId="75" fillId="0" borderId="7" xfId="0" quotePrefix="1" applyNumberFormat="1"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0" borderId="5" xfId="0" applyFont="1" applyBorder="1" applyAlignment="1">
      <alignment vertical="center"/>
    </xf>
    <xf numFmtId="0" fontId="22" fillId="0" borderId="10" xfId="0" applyFont="1" applyBorder="1" applyAlignment="1">
      <alignmen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4" fontId="32" fillId="0" borderId="11" xfId="0" applyNumberFormat="1" applyFont="1" applyBorder="1" applyAlignment="1">
      <alignment horizontal="right" vertical="center"/>
    </xf>
    <xf numFmtId="167" fontId="58" fillId="0" borderId="59" xfId="0" quotePrefix="1" applyNumberFormat="1" applyFont="1" applyBorder="1" applyAlignment="1">
      <alignment horizontal="left" vertical="center" indent="1"/>
    </xf>
    <xf numFmtId="168" fontId="76" fillId="0" borderId="60" xfId="0" applyNumberFormat="1" applyFont="1" applyBorder="1" applyAlignment="1">
      <alignment horizontal="left" vertical="center" indent="1"/>
    </xf>
    <xf numFmtId="4" fontId="58" fillId="0" borderId="61" xfId="0" applyNumberFormat="1" applyFont="1" applyBorder="1" applyAlignment="1">
      <alignment horizontal="right" vertical="center" indent="1"/>
    </xf>
    <xf numFmtId="0" fontId="34" fillId="0" borderId="5" xfId="0" applyFont="1" applyBorder="1" applyAlignment="1">
      <alignment horizontal="center" vertical="center"/>
    </xf>
    <xf numFmtId="0" fontId="36" fillId="0" borderId="5" xfId="0" applyFont="1" applyBorder="1" applyAlignment="1">
      <alignment horizontal="center" vertical="center"/>
    </xf>
    <xf numFmtId="0" fontId="35" fillId="0" borderId="5" xfId="0" applyFont="1" applyBorder="1" applyAlignment="1">
      <alignment horizontal="center" vertical="center"/>
    </xf>
    <xf numFmtId="0" fontId="0" fillId="0" borderId="5" xfId="0" applyBorder="1" applyAlignment="1">
      <alignment horizontal="center" vertical="center"/>
    </xf>
    <xf numFmtId="0" fontId="37" fillId="0" borderId="5" xfId="0" applyFont="1" applyBorder="1" applyAlignment="1">
      <alignment vertical="center"/>
    </xf>
    <xf numFmtId="0" fontId="31" fillId="0" borderId="46" xfId="0" applyFont="1" applyBorder="1" applyAlignment="1">
      <alignment vertical="center"/>
    </xf>
    <xf numFmtId="0" fontId="31" fillId="0" borderId="47" xfId="0" applyFont="1" applyBorder="1" applyAlignment="1">
      <alignment vertical="center"/>
    </xf>
    <xf numFmtId="0" fontId="31" fillId="0" borderId="47" xfId="0" applyFont="1" applyBorder="1" applyAlignment="1">
      <alignment horizontal="center" vertical="center"/>
    </xf>
    <xf numFmtId="3" fontId="31" fillId="0" borderId="47" xfId="0" applyNumberFormat="1" applyFont="1" applyBorder="1" applyAlignment="1">
      <alignment vertical="center"/>
    </xf>
    <xf numFmtId="4" fontId="31" fillId="0" borderId="47" xfId="0" applyNumberFormat="1" applyFont="1" applyBorder="1" applyAlignment="1">
      <alignment vertical="center"/>
    </xf>
    <xf numFmtId="4" fontId="31" fillId="0" borderId="48" xfId="0" applyNumberFormat="1" applyFont="1" applyBorder="1" applyAlignment="1">
      <alignment vertical="center"/>
    </xf>
    <xf numFmtId="0" fontId="31" fillId="0" borderId="43" xfId="0" applyFont="1" applyBorder="1" applyAlignment="1">
      <alignment vertical="center"/>
    </xf>
    <xf numFmtId="0" fontId="31" fillId="0" borderId="44" xfId="0" applyFont="1" applyBorder="1" applyAlignment="1">
      <alignment vertical="center"/>
    </xf>
    <xf numFmtId="0" fontId="31" fillId="0" borderId="44" xfId="0" applyFont="1" applyBorder="1" applyAlignment="1">
      <alignment horizontal="center" vertical="center"/>
    </xf>
    <xf numFmtId="3" fontId="31" fillId="0" borderId="44" xfId="0" applyNumberFormat="1" applyFont="1" applyBorder="1" applyAlignment="1">
      <alignment vertical="center"/>
    </xf>
    <xf numFmtId="4" fontId="31" fillId="0" borderId="44" xfId="0" applyNumberFormat="1" applyFont="1" applyBorder="1" applyAlignment="1">
      <alignment vertical="center"/>
    </xf>
    <xf numFmtId="4" fontId="31" fillId="0" borderId="45" xfId="0" applyNumberFormat="1" applyFont="1" applyBorder="1" applyAlignment="1">
      <alignment vertical="center"/>
    </xf>
    <xf numFmtId="0" fontId="44" fillId="0" borderId="47" xfId="0" applyFont="1" applyBorder="1" applyAlignment="1">
      <alignment horizontal="center" vertical="center"/>
    </xf>
    <xf numFmtId="0" fontId="44" fillId="0" borderId="44" xfId="0" applyFont="1" applyBorder="1" applyAlignment="1">
      <alignment horizontal="center" vertical="center"/>
    </xf>
    <xf numFmtId="0" fontId="31" fillId="0" borderId="9" xfId="0" applyFont="1" applyBorder="1" applyAlignment="1">
      <alignment vertical="center"/>
    </xf>
    <xf numFmtId="0" fontId="31" fillId="0" borderId="10" xfId="0" applyFont="1" applyBorder="1" applyAlignment="1">
      <alignment vertical="center"/>
    </xf>
    <xf numFmtId="0" fontId="31" fillId="0" borderId="10" xfId="0" applyFont="1" applyBorder="1" applyAlignment="1">
      <alignment horizontal="center" vertical="center"/>
    </xf>
    <xf numFmtId="3" fontId="31" fillId="0" borderId="10" xfId="0" applyNumberFormat="1" applyFont="1" applyBorder="1" applyAlignment="1">
      <alignment vertical="center"/>
    </xf>
    <xf numFmtId="4" fontId="31" fillId="0" borderId="10" xfId="0" applyNumberFormat="1" applyFont="1" applyBorder="1" applyAlignment="1">
      <alignment vertical="center"/>
    </xf>
    <xf numFmtId="4" fontId="31" fillId="0" borderId="11" xfId="0" applyNumberFormat="1" applyFont="1" applyBorder="1" applyAlignment="1">
      <alignment vertical="center"/>
    </xf>
    <xf numFmtId="0" fontId="31" fillId="0" borderId="12" xfId="0" applyFont="1" applyBorder="1" applyAlignment="1">
      <alignment vertical="center"/>
    </xf>
    <xf numFmtId="0" fontId="31" fillId="0" borderId="12" xfId="0" applyFont="1" applyBorder="1" applyAlignment="1">
      <alignment horizontal="center" vertical="center"/>
    </xf>
    <xf numFmtId="3" fontId="31" fillId="0" borderId="12" xfId="0" applyNumberFormat="1" applyFont="1" applyBorder="1" applyAlignment="1">
      <alignment vertical="center"/>
    </xf>
    <xf numFmtId="4" fontId="31" fillId="0" borderId="12" xfId="0" applyNumberFormat="1" applyFont="1" applyBorder="1" applyAlignment="1">
      <alignment vertical="center"/>
    </xf>
    <xf numFmtId="0" fontId="60" fillId="6" borderId="53" xfId="18" applyFont="1" applyFill="1" applyBorder="1" applyAlignment="1">
      <alignment horizontal="center" vertical="center"/>
    </xf>
    <xf numFmtId="0" fontId="60" fillId="6" borderId="54" xfId="18" applyFont="1" applyFill="1" applyBorder="1" applyAlignment="1">
      <alignment horizontal="center" vertical="center"/>
    </xf>
    <xf numFmtId="0" fontId="53" fillId="6" borderId="58" xfId="18" applyFont="1" applyFill="1" applyBorder="1" applyAlignment="1">
      <alignment horizontal="center" vertical="center"/>
    </xf>
    <xf numFmtId="0" fontId="60" fillId="6" borderId="51" xfId="18" applyFont="1" applyFill="1" applyBorder="1" applyAlignment="1">
      <alignment horizontal="center" vertical="center"/>
    </xf>
    <xf numFmtId="0" fontId="53" fillId="6" borderId="52" xfId="18" applyFont="1" applyFill="1" applyBorder="1" applyAlignment="1">
      <alignment horizontal="center" vertical="center"/>
    </xf>
    <xf numFmtId="0" fontId="34" fillId="0" borderId="4" xfId="0" applyFont="1" applyBorder="1" applyAlignment="1">
      <alignment horizontal="center" vertical="center"/>
    </xf>
    <xf numFmtId="0" fontId="33" fillId="0" borderId="6" xfId="0" applyFont="1" applyBorder="1" applyAlignment="1">
      <alignment horizontal="center" vertical="center"/>
    </xf>
    <xf numFmtId="0" fontId="31" fillId="0" borderId="2" xfId="0" applyFont="1" applyBorder="1" applyAlignment="1">
      <alignment vertical="center"/>
    </xf>
    <xf numFmtId="4" fontId="31" fillId="0" borderId="13" xfId="0" applyNumberFormat="1" applyFont="1" applyBorder="1" applyAlignment="1">
      <alignment vertical="center"/>
    </xf>
    <xf numFmtId="0" fontId="22" fillId="0" borderId="4" xfId="0" applyFont="1" applyBorder="1" applyAlignment="1">
      <alignment vertical="center"/>
    </xf>
    <xf numFmtId="0" fontId="22" fillId="0" borderId="6" xfId="0" applyFont="1" applyBorder="1" applyAlignment="1">
      <alignment vertical="center"/>
    </xf>
    <xf numFmtId="0" fontId="22" fillId="0" borderId="9" xfId="0" applyFont="1" applyBorder="1" applyAlignment="1">
      <alignment vertical="center"/>
    </xf>
    <xf numFmtId="0" fontId="22" fillId="0" borderId="11" xfId="0" applyFont="1" applyBorder="1" applyAlignment="1">
      <alignment vertical="center"/>
    </xf>
    <xf numFmtId="4" fontId="22" fillId="0" borderId="0" xfId="15" applyNumberFormat="1" applyFont="1" applyAlignment="1"/>
    <xf numFmtId="4" fontId="71" fillId="4" borderId="14" xfId="18" applyNumberFormat="1" applyFont="1" applyFill="1" applyBorder="1" applyAlignment="1">
      <alignment vertical="center"/>
    </xf>
    <xf numFmtId="4" fontId="67" fillId="4" borderId="35" xfId="18" applyNumberFormat="1" applyFont="1" applyFill="1" applyBorder="1" applyAlignment="1">
      <alignment vertical="center"/>
    </xf>
    <xf numFmtId="4" fontId="66" fillId="4" borderId="61" xfId="0" applyNumberFormat="1" applyFont="1" applyFill="1" applyBorder="1" applyAlignment="1">
      <alignment horizontal="right" vertical="center" indent="1"/>
    </xf>
    <xf numFmtId="9" fontId="22" fillId="4" borderId="0" xfId="25" applyFont="1" applyFill="1" applyAlignment="1">
      <alignment vertical="center"/>
    </xf>
    <xf numFmtId="10" fontId="22" fillId="0" borderId="0" xfId="25" applyNumberFormat="1" applyFont="1" applyAlignment="1">
      <alignment horizontal="center"/>
    </xf>
    <xf numFmtId="10" fontId="48" fillId="0" borderId="0" xfId="15" applyNumberFormat="1" applyFont="1" applyAlignment="1">
      <alignment horizontal="center"/>
    </xf>
    <xf numFmtId="0" fontId="49" fillId="0" borderId="32" xfId="0" applyFont="1" applyBorder="1" applyAlignment="1">
      <alignment horizontal="left" vertical="center"/>
    </xf>
    <xf numFmtId="0" fontId="49" fillId="0" borderId="33" xfId="0" applyFont="1" applyBorder="1" applyAlignment="1">
      <alignment vertical="center"/>
    </xf>
    <xf numFmtId="0" fontId="49" fillId="0" borderId="36" xfId="0" applyFont="1" applyBorder="1" applyAlignment="1">
      <alignment horizontal="center" vertical="center"/>
    </xf>
    <xf numFmtId="4" fontId="49" fillId="0" borderId="37" xfId="0" applyNumberFormat="1" applyFont="1" applyBorder="1" applyAlignment="1">
      <alignment vertical="center"/>
    </xf>
    <xf numFmtId="4" fontId="49" fillId="0" borderId="37" xfId="0" applyNumberFormat="1" applyFont="1" applyBorder="1" applyAlignment="1">
      <alignment horizontal="right" vertical="center"/>
    </xf>
    <xf numFmtId="4" fontId="49" fillId="0" borderId="38" xfId="0" applyNumberFormat="1" applyFont="1" applyBorder="1" applyAlignment="1">
      <alignment vertical="center"/>
    </xf>
    <xf numFmtId="3" fontId="22" fillId="0" borderId="8" xfId="18" applyNumberFormat="1" applyBorder="1" applyAlignment="1">
      <alignment vertical="center"/>
    </xf>
    <xf numFmtId="4" fontId="71" fillId="9" borderId="14" xfId="18" applyNumberFormat="1" applyFont="1" applyFill="1" applyBorder="1" applyAlignment="1">
      <alignment vertical="center"/>
    </xf>
    <xf numFmtId="0" fontId="66" fillId="5" borderId="21" xfId="18" quotePrefix="1" applyFont="1" applyFill="1" applyBorder="1" applyAlignment="1">
      <alignment horizontal="left" vertical="center"/>
    </xf>
    <xf numFmtId="166" fontId="66" fillId="5" borderId="22" xfId="18" applyNumberFormat="1" applyFont="1" applyFill="1" applyBorder="1" applyAlignment="1">
      <alignment horizontal="center" vertical="center"/>
    </xf>
    <xf numFmtId="166" fontId="66" fillId="5" borderId="22" xfId="18" applyNumberFormat="1" applyFont="1" applyFill="1" applyBorder="1" applyAlignment="1">
      <alignment horizontal="left" vertical="center"/>
    </xf>
    <xf numFmtId="0" fontId="66" fillId="5" borderId="22" xfId="18" applyFont="1" applyFill="1" applyBorder="1" applyAlignment="1">
      <alignment vertical="center"/>
    </xf>
    <xf numFmtId="4" fontId="67" fillId="5" borderId="23" xfId="18" applyNumberFormat="1" applyFont="1" applyFill="1" applyBorder="1" applyAlignment="1">
      <alignment vertical="center"/>
    </xf>
    <xf numFmtId="0" fontId="66" fillId="5" borderId="29" xfId="18" quotePrefix="1" applyFont="1" applyFill="1" applyBorder="1" applyAlignment="1">
      <alignment horizontal="left" vertical="center"/>
    </xf>
    <xf numFmtId="0" fontId="70" fillId="5" borderId="30" xfId="18" applyFont="1" applyFill="1" applyBorder="1" applyAlignment="1">
      <alignment vertical="center"/>
    </xf>
    <xf numFmtId="0" fontId="66" fillId="5" borderId="30" xfId="18" applyFont="1" applyFill="1" applyBorder="1" applyAlignment="1">
      <alignment vertical="center"/>
    </xf>
    <xf numFmtId="0" fontId="66" fillId="5" borderId="30" xfId="18" applyFont="1" applyFill="1" applyBorder="1" applyAlignment="1">
      <alignment horizontal="center" vertical="center"/>
    </xf>
    <xf numFmtId="3" fontId="66" fillId="5" borderId="30" xfId="18" applyNumberFormat="1" applyFont="1" applyFill="1" applyBorder="1" applyAlignment="1">
      <alignment vertical="center"/>
    </xf>
    <xf numFmtId="4" fontId="66" fillId="5" borderId="30" xfId="18" applyNumberFormat="1" applyFont="1" applyFill="1" applyBorder="1" applyAlignment="1">
      <alignment horizontal="right" vertical="center"/>
    </xf>
    <xf numFmtId="4" fontId="66" fillId="5" borderId="31" xfId="18" applyNumberFormat="1" applyFont="1" applyFill="1" applyBorder="1" applyAlignment="1">
      <alignment vertical="center"/>
    </xf>
    <xf numFmtId="167" fontId="58" fillId="5" borderId="21" xfId="18" quotePrefix="1" applyNumberFormat="1" applyFont="1" applyFill="1" applyBorder="1" applyAlignment="1">
      <alignment horizontal="centerContinuous" vertical="center"/>
    </xf>
    <xf numFmtId="168" fontId="66" fillId="5" borderId="22" xfId="18" applyNumberFormat="1" applyFont="1" applyFill="1" applyBorder="1" applyAlignment="1">
      <alignment horizontal="centerContinuous" vertical="center"/>
    </xf>
    <xf numFmtId="168" fontId="58" fillId="5" borderId="22" xfId="18" applyNumberFormat="1" applyFont="1" applyFill="1" applyBorder="1" applyAlignment="1">
      <alignment horizontal="centerContinuous" vertical="center"/>
    </xf>
    <xf numFmtId="4" fontId="66" fillId="5" borderId="22" xfId="18" applyNumberFormat="1" applyFont="1" applyFill="1" applyBorder="1" applyAlignment="1">
      <alignment horizontal="centerContinuous" vertical="center"/>
    </xf>
    <xf numFmtId="168" fontId="58" fillId="5" borderId="34" xfId="18" applyNumberFormat="1" applyFont="1" applyFill="1" applyBorder="1" applyAlignment="1">
      <alignment horizontal="centerContinuous" vertical="center"/>
    </xf>
    <xf numFmtId="166" fontId="66" fillId="5" borderId="30" xfId="18" applyNumberFormat="1" applyFont="1" applyFill="1" applyBorder="1" applyAlignment="1">
      <alignment horizontal="left" vertical="center"/>
    </xf>
    <xf numFmtId="166" fontId="48" fillId="5" borderId="30" xfId="18" applyNumberFormat="1" applyFont="1" applyFill="1" applyBorder="1" applyAlignment="1">
      <alignment horizontal="center" vertical="center"/>
    </xf>
    <xf numFmtId="0" fontId="66" fillId="5" borderId="7" xfId="18" quotePrefix="1" applyFont="1" applyFill="1" applyBorder="1" applyAlignment="1">
      <alignment horizontal="left" vertical="center"/>
    </xf>
    <xf numFmtId="166" fontId="66" fillId="5" borderId="0" xfId="18" applyNumberFormat="1" applyFont="1" applyFill="1" applyAlignment="1">
      <alignment horizontal="center" vertical="center"/>
    </xf>
    <xf numFmtId="166" fontId="66" fillId="5" borderId="0" xfId="18" applyNumberFormat="1" applyFont="1" applyFill="1" applyAlignment="1">
      <alignment horizontal="left" vertical="center"/>
    </xf>
    <xf numFmtId="4" fontId="67" fillId="5" borderId="8" xfId="18" applyNumberFormat="1" applyFont="1" applyFill="1" applyBorder="1" applyAlignment="1">
      <alignment vertical="center"/>
    </xf>
    <xf numFmtId="3" fontId="66" fillId="5" borderId="0" xfId="18" applyNumberFormat="1" applyFont="1" applyFill="1" applyAlignment="1">
      <alignment horizontal="center" vertical="center"/>
    </xf>
    <xf numFmtId="167" fontId="58" fillId="5" borderId="59" xfId="0" quotePrefix="1" applyNumberFormat="1" applyFont="1" applyFill="1" applyBorder="1" applyAlignment="1">
      <alignment horizontal="left" vertical="center" indent="1"/>
    </xf>
    <xf numFmtId="168" fontId="76" fillId="5" borderId="60" xfId="0" applyNumberFormat="1" applyFont="1" applyFill="1" applyBorder="1" applyAlignment="1">
      <alignment horizontal="left" vertical="center" indent="1"/>
    </xf>
    <xf numFmtId="4" fontId="58" fillId="5" borderId="61" xfId="0" applyNumberFormat="1" applyFont="1" applyFill="1" applyBorder="1" applyAlignment="1">
      <alignment horizontal="right" vertical="center" indent="1"/>
    </xf>
    <xf numFmtId="4" fontId="22" fillId="5" borderId="61" xfId="0" applyNumberFormat="1" applyFont="1" applyFill="1" applyBorder="1" applyAlignment="1">
      <alignment horizontal="right" vertical="center" indent="1"/>
    </xf>
    <xf numFmtId="0" fontId="44" fillId="0" borderId="0" xfId="0" applyFont="1" applyAlignment="1">
      <alignment horizontal="center" vertical="center"/>
    </xf>
    <xf numFmtId="166" fontId="70" fillId="5" borderId="30" xfId="18" applyNumberFormat="1" applyFont="1" applyFill="1" applyBorder="1" applyAlignment="1">
      <alignment horizontal="center" vertical="center"/>
    </xf>
    <xf numFmtId="0" fontId="66" fillId="0" borderId="69" xfId="18" applyFont="1" applyBorder="1" applyAlignment="1">
      <alignment vertical="center"/>
    </xf>
    <xf numFmtId="0" fontId="49" fillId="0" borderId="0" xfId="14" applyFont="1" applyAlignment="1"/>
    <xf numFmtId="0" fontId="57" fillId="8" borderId="4" xfId="18" applyFont="1" applyFill="1" applyBorder="1" applyAlignment="1">
      <alignment vertical="center"/>
    </xf>
    <xf numFmtId="0" fontId="56" fillId="8" borderId="7" xfId="18" applyFont="1" applyFill="1" applyBorder="1" applyAlignment="1">
      <alignment vertical="center"/>
    </xf>
    <xf numFmtId="0" fontId="23" fillId="8" borderId="9" xfId="18" applyFont="1" applyFill="1" applyBorder="1" applyAlignment="1">
      <alignment vertical="center"/>
    </xf>
    <xf numFmtId="0" fontId="79" fillId="8" borderId="11" xfId="18" applyFont="1" applyFill="1" applyBorder="1" applyAlignment="1">
      <alignment horizontal="center" vertical="center"/>
    </xf>
    <xf numFmtId="0" fontId="60" fillId="6" borderId="70" xfId="18" applyFont="1" applyFill="1" applyBorder="1" applyAlignment="1">
      <alignment horizontal="center" vertical="center"/>
    </xf>
    <xf numFmtId="0" fontId="60" fillId="6" borderId="71" xfId="18" applyFont="1" applyFill="1" applyBorder="1" applyAlignment="1">
      <alignment horizontal="center" vertical="center"/>
    </xf>
    <xf numFmtId="4" fontId="61" fillId="6" borderId="74" xfId="18" applyNumberFormat="1" applyFont="1" applyFill="1" applyBorder="1" applyAlignment="1">
      <alignment horizontal="centerContinuous" vertical="center"/>
    </xf>
    <xf numFmtId="0" fontId="53" fillId="6" borderId="76" xfId="18" applyFont="1" applyFill="1" applyBorder="1" applyAlignment="1">
      <alignment horizontal="center" vertical="center"/>
    </xf>
    <xf numFmtId="0" fontId="60" fillId="6" borderId="77" xfId="18" applyFont="1" applyFill="1" applyBorder="1" applyAlignment="1">
      <alignment horizontal="center" vertical="center"/>
    </xf>
    <xf numFmtId="4" fontId="60" fillId="6" borderId="78" xfId="18" applyNumberFormat="1" applyFont="1" applyFill="1" applyBorder="1" applyAlignment="1">
      <alignment horizontal="center" vertical="center"/>
    </xf>
    <xf numFmtId="0" fontId="53" fillId="6" borderId="79" xfId="18" applyFont="1" applyFill="1" applyBorder="1" applyAlignment="1">
      <alignment horizontal="center" vertical="center"/>
    </xf>
    <xf numFmtId="0" fontId="66" fillId="5" borderId="22" xfId="18" applyFont="1" applyFill="1" applyBorder="1" applyAlignment="1">
      <alignment horizontal="center" vertical="center"/>
    </xf>
    <xf numFmtId="4" fontId="66" fillId="5" borderId="22" xfId="18" applyNumberFormat="1" applyFont="1" applyFill="1" applyBorder="1" applyAlignment="1">
      <alignment vertical="center"/>
    </xf>
    <xf numFmtId="174" fontId="22" fillId="0" borderId="0" xfId="14" applyNumberFormat="1" applyFont="1" applyAlignment="1">
      <alignment vertical="center"/>
    </xf>
    <xf numFmtId="0" fontId="48" fillId="5" borderId="30" xfId="18" applyFont="1" applyFill="1" applyBorder="1" applyAlignment="1">
      <alignment vertical="center"/>
    </xf>
    <xf numFmtId="4" fontId="66" fillId="5" borderId="30" xfId="18" applyNumberFormat="1" applyFont="1" applyFill="1" applyBorder="1" applyAlignment="1">
      <alignment vertical="center"/>
    </xf>
    <xf numFmtId="3" fontId="66" fillId="5" borderId="31" xfId="18" applyNumberFormat="1" applyFont="1" applyFill="1" applyBorder="1" applyAlignment="1">
      <alignment vertical="center"/>
    </xf>
    <xf numFmtId="0" fontId="22" fillId="0" borderId="25" xfId="18" quotePrefix="1" applyBorder="1" applyAlignment="1">
      <alignment horizontal="right" vertical="center"/>
    </xf>
    <xf numFmtId="174" fontId="22" fillId="0" borderId="0" xfId="14" applyNumberFormat="1" applyFont="1" applyAlignment="1"/>
    <xf numFmtId="0" fontId="80" fillId="0" borderId="25" xfId="18" applyFont="1" applyBorder="1" applyAlignment="1">
      <alignment vertical="center"/>
    </xf>
    <xf numFmtId="3" fontId="66" fillId="5" borderId="30" xfId="18" applyNumberFormat="1" applyFont="1" applyFill="1" applyBorder="1" applyAlignment="1">
      <alignment horizontal="right" vertical="center"/>
    </xf>
    <xf numFmtId="0" fontId="49" fillId="0" borderId="32" xfId="18" applyFont="1" applyBorder="1" applyAlignment="1">
      <alignment vertical="center"/>
    </xf>
    <xf numFmtId="0" fontId="49" fillId="0" borderId="80" xfId="18" applyFont="1" applyBorder="1" applyAlignment="1">
      <alignment horizontal="center" vertical="center"/>
    </xf>
    <xf numFmtId="4" fontId="49" fillId="0" borderId="81" xfId="18" applyNumberFormat="1" applyFont="1" applyBorder="1" applyAlignment="1">
      <alignment vertical="center"/>
    </xf>
    <xf numFmtId="3" fontId="49" fillId="0" borderId="81" xfId="18" applyNumberFormat="1" applyFont="1" applyBorder="1" applyAlignment="1">
      <alignment horizontal="right" vertical="center"/>
    </xf>
    <xf numFmtId="4" fontId="49" fillId="0" borderId="82" xfId="18" applyNumberFormat="1" applyFont="1" applyBorder="1" applyAlignment="1">
      <alignment vertical="center"/>
    </xf>
    <xf numFmtId="174" fontId="22" fillId="0" borderId="0" xfId="21" applyNumberFormat="1" applyFont="1" applyAlignment="1"/>
    <xf numFmtId="0" fontId="49" fillId="0" borderId="0" xfId="14" applyFont="1" applyAlignment="1">
      <alignment vertical="center"/>
    </xf>
    <xf numFmtId="4" fontId="58" fillId="5" borderId="34" xfId="18" applyNumberFormat="1" applyFont="1" applyFill="1" applyBorder="1" applyAlignment="1">
      <alignment horizontal="centerContinuous" vertical="center"/>
    </xf>
    <xf numFmtId="4" fontId="49" fillId="0" borderId="81" xfId="18" applyNumberFormat="1" applyFont="1" applyBorder="1" applyAlignment="1">
      <alignment horizontal="right" vertical="center"/>
    </xf>
    <xf numFmtId="49" fontId="66" fillId="5" borderId="29" xfId="18" applyNumberFormat="1" applyFont="1" applyFill="1" applyBorder="1" applyAlignment="1">
      <alignment horizontal="left" vertical="center"/>
    </xf>
    <xf numFmtId="3" fontId="49" fillId="0" borderId="82" xfId="18" applyNumberFormat="1" applyFont="1" applyBorder="1" applyAlignment="1">
      <alignment vertical="center"/>
    </xf>
    <xf numFmtId="0" fontId="22" fillId="0" borderId="83" xfId="18" applyBorder="1" applyAlignment="1">
      <alignment vertical="center"/>
    </xf>
    <xf numFmtId="0" fontId="66" fillId="0" borderId="25" xfId="18" applyFont="1" applyBorder="1" applyAlignment="1">
      <alignment vertical="center"/>
    </xf>
    <xf numFmtId="0" fontId="22" fillId="0" borderId="25" xfId="18" applyBorder="1" applyAlignment="1">
      <alignment vertical="center" wrapText="1"/>
    </xf>
    <xf numFmtId="0" fontId="49" fillId="0" borderId="84" xfId="18" applyFont="1" applyBorder="1" applyAlignment="1">
      <alignment vertical="center" wrapText="1"/>
    </xf>
    <xf numFmtId="0" fontId="49" fillId="0" borderId="85" xfId="18" applyFont="1" applyBorder="1" applyAlignment="1">
      <alignment horizontal="center" vertical="center" wrapText="1"/>
    </xf>
    <xf numFmtId="0" fontId="49" fillId="0" borderId="26" xfId="18" applyFont="1" applyBorder="1" applyAlignment="1">
      <alignment horizontal="center" vertical="center" wrapText="1"/>
    </xf>
    <xf numFmtId="0" fontId="49" fillId="0" borderId="88" xfId="123" applyFont="1" applyBorder="1" applyAlignment="1">
      <alignment wrapText="1"/>
    </xf>
    <xf numFmtId="0" fontId="49" fillId="0" borderId="88" xfId="18" applyFont="1" applyBorder="1" applyAlignment="1">
      <alignment vertical="center"/>
    </xf>
    <xf numFmtId="0" fontId="49" fillId="0" borderId="88" xfId="123" applyFont="1" applyBorder="1"/>
    <xf numFmtId="0" fontId="49" fillId="0" borderId="86" xfId="18" applyFont="1" applyBorder="1" applyAlignment="1">
      <alignment horizontal="left" vertical="center"/>
    </xf>
    <xf numFmtId="0" fontId="22" fillId="0" borderId="87" xfId="18" applyBorder="1" applyAlignment="1">
      <alignment vertical="center"/>
    </xf>
    <xf numFmtId="0" fontId="49" fillId="0" borderId="87" xfId="18" applyFont="1" applyBorder="1" applyAlignment="1">
      <alignment vertical="center"/>
    </xf>
    <xf numFmtId="3" fontId="49" fillId="0" borderId="81" xfId="18" applyNumberFormat="1" applyFont="1" applyBorder="1" applyAlignment="1">
      <alignment vertical="center"/>
    </xf>
    <xf numFmtId="0" fontId="49" fillId="0" borderId="24" xfId="0" applyFont="1" applyBorder="1" applyAlignment="1">
      <alignment horizontal="left" vertical="center"/>
    </xf>
    <xf numFmtId="0" fontId="68" fillId="0" borderId="25" xfId="0" applyFont="1" applyBorder="1" applyAlignment="1">
      <alignment vertical="center"/>
    </xf>
    <xf numFmtId="0" fontId="49" fillId="0" borderId="26" xfId="0" applyFont="1" applyBorder="1" applyAlignment="1">
      <alignment horizontal="center" vertical="center"/>
    </xf>
    <xf numFmtId="3" fontId="49" fillId="0" borderId="27" xfId="0" applyNumberFormat="1" applyFont="1" applyBorder="1" applyAlignment="1">
      <alignment vertical="center"/>
    </xf>
    <xf numFmtId="3" fontId="49" fillId="0" borderId="27" xfId="0" applyNumberFormat="1" applyFont="1" applyBorder="1" applyAlignment="1">
      <alignment horizontal="right" vertical="center"/>
    </xf>
    <xf numFmtId="0" fontId="49" fillId="0" borderId="25" xfId="0" applyFont="1" applyBorder="1" applyAlignment="1">
      <alignment vertical="center"/>
    </xf>
    <xf numFmtId="0" fontId="66" fillId="5" borderId="21" xfId="0" quotePrefix="1" applyFont="1" applyFill="1" applyBorder="1" applyAlignment="1">
      <alignment horizontal="left" vertical="center"/>
    </xf>
    <xf numFmtId="166" fontId="66" fillId="5" borderId="22" xfId="0" applyNumberFormat="1" applyFont="1" applyFill="1" applyBorder="1" applyAlignment="1">
      <alignment horizontal="center" vertical="center"/>
    </xf>
    <xf numFmtId="0" fontId="66" fillId="5" borderId="22" xfId="0" applyFont="1" applyFill="1" applyBorder="1" applyAlignment="1">
      <alignment vertical="center"/>
    </xf>
    <xf numFmtId="4" fontId="67" fillId="5" borderId="23" xfId="0" applyNumberFormat="1" applyFont="1" applyFill="1" applyBorder="1" applyAlignment="1">
      <alignment vertical="center"/>
    </xf>
    <xf numFmtId="0" fontId="22" fillId="0" borderId="25" xfId="0" applyFont="1" applyBorder="1" applyAlignment="1">
      <alignment vertical="center"/>
    </xf>
    <xf numFmtId="4" fontId="49" fillId="0" borderId="28" xfId="0" applyNumberFormat="1" applyFont="1" applyBorder="1" applyAlignment="1">
      <alignment vertical="center"/>
    </xf>
    <xf numFmtId="0" fontId="67" fillId="0" borderId="25" xfId="0" applyFont="1" applyBorder="1" applyAlignment="1">
      <alignment vertical="center"/>
    </xf>
    <xf numFmtId="4" fontId="49" fillId="0" borderId="27" xfId="0" applyNumberFormat="1" applyFont="1" applyBorder="1" applyAlignment="1">
      <alignment horizontal="right" vertical="center"/>
    </xf>
    <xf numFmtId="0" fontId="49" fillId="0" borderId="25" xfId="0" applyFont="1" applyBorder="1" applyAlignment="1">
      <alignment vertical="center" wrapText="1"/>
    </xf>
    <xf numFmtId="4" fontId="49" fillId="0" borderId="27" xfId="0" applyNumberFormat="1" applyFont="1" applyBorder="1" applyAlignment="1">
      <alignment vertical="center"/>
    </xf>
    <xf numFmtId="4" fontId="67" fillId="9" borderId="14" xfId="18" applyNumberFormat="1" applyFont="1" applyFill="1" applyBorder="1" applyAlignment="1">
      <alignment vertical="center"/>
    </xf>
    <xf numFmtId="0" fontId="80" fillId="0" borderId="33" xfId="18" applyFont="1" applyBorder="1" applyAlignment="1">
      <alignment vertical="center"/>
    </xf>
    <xf numFmtId="0" fontId="23" fillId="8" borderId="5" xfId="0" applyFont="1" applyFill="1" applyBorder="1" applyAlignment="1">
      <alignment horizontal="right" vertical="center"/>
    </xf>
    <xf numFmtId="175" fontId="23" fillId="8" borderId="6" xfId="18" applyNumberFormat="1" applyFont="1" applyFill="1" applyBorder="1" applyAlignment="1">
      <alignment horizontal="center" vertical="center"/>
    </xf>
    <xf numFmtId="0" fontId="66" fillId="5" borderId="7" xfId="0" quotePrefix="1" applyFont="1" applyFill="1" applyBorder="1" applyAlignment="1">
      <alignment horizontal="left" vertical="center"/>
    </xf>
    <xf numFmtId="166" fontId="66" fillId="5" borderId="0" xfId="0" applyNumberFormat="1" applyFont="1" applyFill="1" applyAlignment="1">
      <alignment horizontal="center" vertical="center"/>
    </xf>
    <xf numFmtId="166" fontId="66" fillId="5" borderId="0" xfId="0" applyNumberFormat="1" applyFont="1" applyFill="1" applyAlignment="1">
      <alignment horizontal="left" vertical="center"/>
    </xf>
    <xf numFmtId="4" fontId="66" fillId="5" borderId="0" xfId="0" applyNumberFormat="1" applyFont="1" applyFill="1" applyAlignment="1">
      <alignment vertical="center"/>
    </xf>
    <xf numFmtId="4" fontId="67" fillId="5" borderId="8" xfId="0" applyNumberFormat="1" applyFont="1" applyFill="1" applyBorder="1" applyAlignment="1">
      <alignment vertical="center"/>
    </xf>
    <xf numFmtId="0" fontId="22" fillId="0" borderId="33" xfId="0" applyFont="1" applyBorder="1" applyAlignment="1">
      <alignment vertical="center"/>
    </xf>
    <xf numFmtId="0" fontId="68" fillId="0" borderId="25" xfId="19" applyFont="1" applyBorder="1" applyAlignment="1">
      <alignment vertical="center"/>
    </xf>
    <xf numFmtId="0" fontId="49" fillId="0" borderId="25" xfId="19" applyFont="1" applyBorder="1" applyAlignment="1">
      <alignment vertical="center"/>
    </xf>
    <xf numFmtId="0" fontId="49" fillId="0" borderId="26" xfId="19" applyFont="1" applyBorder="1" applyAlignment="1">
      <alignment horizontal="center" vertical="center"/>
    </xf>
    <xf numFmtId="0" fontId="67" fillId="0" borderId="25" xfId="0" applyFont="1" applyBorder="1" applyAlignment="1">
      <alignment vertical="center" wrapText="1"/>
    </xf>
    <xf numFmtId="1" fontId="49" fillId="0" borderId="27" xfId="18" applyNumberFormat="1" applyFont="1" applyBorder="1" applyAlignment="1">
      <alignment vertical="center"/>
    </xf>
    <xf numFmtId="4" fontId="49" fillId="0" borderId="27" xfId="18" applyNumberFormat="1" applyFont="1" applyBorder="1" applyAlignment="1" applyProtection="1">
      <alignment horizontal="right" vertical="center"/>
      <protection locked="0"/>
    </xf>
    <xf numFmtId="1" fontId="49" fillId="0" borderId="27" xfId="0" applyNumberFormat="1" applyFont="1" applyBorder="1" applyAlignment="1">
      <alignment vertical="center"/>
    </xf>
    <xf numFmtId="1" fontId="49" fillId="0" borderId="81" xfId="18" applyNumberFormat="1" applyFont="1" applyBorder="1" applyAlignment="1">
      <alignment vertical="center"/>
    </xf>
    <xf numFmtId="0" fontId="49" fillId="0" borderId="25" xfId="0" applyFont="1" applyBorder="1" applyAlignment="1">
      <alignment horizontal="left" vertical="center" wrapText="1"/>
    </xf>
    <xf numFmtId="4" fontId="23" fillId="0" borderId="0" xfId="14" applyNumberFormat="1" applyAlignment="1">
      <alignment vertical="center"/>
    </xf>
    <xf numFmtId="4" fontId="61" fillId="6" borderId="74" xfId="18" applyNumberFormat="1" applyFont="1" applyFill="1" applyBorder="1" applyAlignment="1">
      <alignment horizontal="center" vertical="center"/>
    </xf>
    <xf numFmtId="177" fontId="66" fillId="5" borderId="22" xfId="0" applyNumberFormat="1" applyFont="1" applyFill="1" applyBorder="1" applyAlignment="1">
      <alignment horizontal="left" vertical="center"/>
    </xf>
    <xf numFmtId="178" fontId="66" fillId="5" borderId="22" xfId="0" applyNumberFormat="1" applyFont="1" applyFill="1" applyBorder="1" applyAlignment="1">
      <alignment horizontal="left" vertical="center"/>
    </xf>
    <xf numFmtId="0" fontId="49" fillId="0" borderId="24" xfId="18" applyFont="1" applyBorder="1" applyAlignment="1">
      <alignment horizontal="left" vertical="center" wrapText="1"/>
    </xf>
    <xf numFmtId="0" fontId="49" fillId="0" borderId="88" xfId="18" applyFont="1" applyBorder="1" applyAlignment="1">
      <alignment vertical="center" wrapText="1"/>
    </xf>
    <xf numFmtId="0" fontId="67" fillId="0" borderId="33" xfId="18" applyFont="1" applyBorder="1" applyAlignment="1">
      <alignment vertical="center"/>
    </xf>
    <xf numFmtId="179" fontId="66" fillId="5" borderId="22" xfId="0" applyNumberFormat="1" applyFont="1" applyFill="1" applyBorder="1" applyAlignment="1">
      <alignment horizontal="left" vertical="center"/>
    </xf>
    <xf numFmtId="173" fontId="49" fillId="0" borderId="27" xfId="0" applyNumberFormat="1" applyFont="1" applyBorder="1" applyAlignment="1">
      <alignment vertical="center"/>
    </xf>
    <xf numFmtId="2" fontId="22" fillId="0" borderId="0" xfId="15" applyNumberFormat="1" applyFont="1" applyAlignment="1"/>
    <xf numFmtId="0" fontId="22" fillId="0" borderId="0" xfId="15" applyFont="1" applyAlignment="1">
      <alignment horizontal="right"/>
    </xf>
    <xf numFmtId="180" fontId="49" fillId="0" borderId="37" xfId="18" applyNumberFormat="1" applyFont="1" applyBorder="1" applyAlignment="1">
      <alignment vertical="center"/>
    </xf>
    <xf numFmtId="0" fontId="72" fillId="0" borderId="0" xfId="18" applyFont="1" applyFill="1" applyAlignment="1">
      <alignment vertical="center"/>
    </xf>
    <xf numFmtId="170" fontId="54" fillId="8" borderId="2" xfId="0" applyNumberFormat="1" applyFont="1" applyFill="1" applyBorder="1" applyAlignment="1">
      <alignment horizontal="center" vertical="center"/>
    </xf>
    <xf numFmtId="170" fontId="54" fillId="8" borderId="12" xfId="0" applyNumberFormat="1" applyFont="1" applyFill="1" applyBorder="1" applyAlignment="1">
      <alignment horizontal="center" vertical="center"/>
    </xf>
    <xf numFmtId="170" fontId="54" fillId="8" borderId="13" xfId="0" applyNumberFormat="1" applyFont="1" applyFill="1" applyBorder="1" applyAlignment="1">
      <alignment horizontal="center" vertical="center"/>
    </xf>
    <xf numFmtId="0" fontId="77" fillId="6" borderId="63" xfId="0" applyFont="1" applyFill="1" applyBorder="1" applyAlignment="1">
      <alignment horizontal="center" vertical="center" wrapText="1"/>
    </xf>
    <xf numFmtId="0" fontId="77" fillId="6" borderId="62" xfId="0" applyFont="1" applyFill="1" applyBorder="1" applyAlignment="1">
      <alignment horizontal="center" vertical="center" wrapText="1"/>
    </xf>
    <xf numFmtId="0" fontId="77" fillId="6" borderId="64" xfId="0" applyFont="1" applyFill="1" applyBorder="1" applyAlignment="1">
      <alignment horizontal="center" vertical="center" wrapText="1"/>
    </xf>
    <xf numFmtId="0" fontId="77" fillId="6" borderId="65" xfId="0" applyFont="1" applyFill="1" applyBorder="1" applyAlignment="1">
      <alignment horizontal="center" vertical="center" wrapText="1"/>
    </xf>
    <xf numFmtId="0" fontId="77" fillId="6" borderId="66" xfId="0" applyFont="1" applyFill="1" applyBorder="1" applyAlignment="1">
      <alignment horizontal="center" vertical="center" wrapText="1"/>
    </xf>
    <xf numFmtId="0" fontId="77" fillId="6" borderId="67" xfId="0" applyFont="1" applyFill="1" applyBorder="1" applyAlignment="1">
      <alignment horizontal="center" vertical="center" wrapText="1"/>
    </xf>
    <xf numFmtId="0" fontId="47" fillId="5" borderId="65" xfId="0" applyFont="1" applyFill="1" applyBorder="1" applyAlignment="1">
      <alignment horizontal="center" vertical="center" wrapText="1"/>
    </xf>
    <xf numFmtId="0" fontId="47" fillId="5" borderId="66" xfId="0" applyFont="1" applyFill="1" applyBorder="1" applyAlignment="1">
      <alignment vertical="center" wrapText="1"/>
    </xf>
    <xf numFmtId="0" fontId="47" fillId="5" borderId="67" xfId="0" applyFont="1" applyFill="1" applyBorder="1" applyAlignment="1">
      <alignment vertical="center" wrapText="1"/>
    </xf>
    <xf numFmtId="0" fontId="47" fillId="5" borderId="65" xfId="0" applyFont="1" applyFill="1" applyBorder="1" applyAlignment="1">
      <alignment vertical="center" wrapText="1"/>
    </xf>
    <xf numFmtId="0" fontId="22" fillId="5" borderId="66"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22" fillId="5" borderId="65" xfId="0" applyFont="1" applyFill="1" applyBorder="1" applyAlignment="1">
      <alignment horizontal="center" vertical="center" wrapText="1"/>
    </xf>
    <xf numFmtId="0" fontId="62" fillId="5" borderId="65" xfId="0" applyFont="1" applyFill="1" applyBorder="1" applyAlignment="1">
      <alignment horizontal="center" vertical="center" wrapText="1"/>
    </xf>
    <xf numFmtId="0" fontId="32" fillId="6" borderId="65" xfId="0" applyFont="1" applyFill="1" applyBorder="1" applyAlignment="1">
      <alignment horizontal="left" vertical="center"/>
    </xf>
    <xf numFmtId="0" fontId="32" fillId="6" borderId="66" xfId="0" applyFont="1" applyFill="1" applyBorder="1" applyAlignment="1">
      <alignment horizontal="left" vertical="center"/>
    </xf>
    <xf numFmtId="176" fontId="55" fillId="4" borderId="66" xfId="0" applyNumberFormat="1" applyFont="1" applyFill="1" applyBorder="1" applyAlignment="1">
      <alignment horizontal="right" vertical="center" indent="1"/>
    </xf>
    <xf numFmtId="176" fontId="55" fillId="4" borderId="67" xfId="0" applyNumberFormat="1" applyFont="1" applyFill="1" applyBorder="1" applyAlignment="1">
      <alignment horizontal="right" vertical="center" indent="1"/>
    </xf>
    <xf numFmtId="170" fontId="54" fillId="8" borderId="2" xfId="18" applyNumberFormat="1" applyFont="1" applyFill="1" applyBorder="1" applyAlignment="1">
      <alignment horizontal="center" vertical="center"/>
    </xf>
    <xf numFmtId="170" fontId="54" fillId="8" borderId="12" xfId="18" applyNumberFormat="1" applyFont="1" applyFill="1" applyBorder="1" applyAlignment="1">
      <alignment horizontal="center" vertical="center"/>
    </xf>
    <xf numFmtId="170" fontId="54" fillId="8" borderId="13" xfId="18" applyNumberFormat="1" applyFont="1" applyFill="1" applyBorder="1" applyAlignment="1">
      <alignment horizontal="center" vertical="center"/>
    </xf>
    <xf numFmtId="0" fontId="32" fillId="6" borderId="55" xfId="18" applyFont="1" applyFill="1" applyBorder="1" applyAlignment="1">
      <alignment horizontal="center" vertical="center"/>
    </xf>
    <xf numFmtId="0" fontId="32" fillId="6" borderId="16" xfId="18" applyFont="1" applyFill="1" applyBorder="1" applyAlignment="1">
      <alignment horizontal="center" vertical="center"/>
    </xf>
    <xf numFmtId="0" fontId="53" fillId="6" borderId="56" xfId="18" applyFont="1" applyFill="1" applyBorder="1" applyAlignment="1">
      <alignment horizontal="center" vertical="center"/>
    </xf>
    <xf numFmtId="0" fontId="52" fillId="6" borderId="17" xfId="18" applyFont="1" applyFill="1" applyBorder="1" applyAlignment="1">
      <alignment horizontal="center" vertical="center"/>
    </xf>
    <xf numFmtId="0" fontId="61" fillId="6" borderId="19" xfId="18" applyFont="1" applyFill="1" applyBorder="1" applyAlignment="1">
      <alignment horizontal="center" vertical="center"/>
    </xf>
    <xf numFmtId="0" fontId="22" fillId="6" borderId="20" xfId="18" applyFill="1" applyBorder="1" applyAlignment="1">
      <alignment vertical="center"/>
    </xf>
    <xf numFmtId="0" fontId="62" fillId="6" borderId="57" xfId="18" applyFont="1" applyFill="1" applyBorder="1" applyAlignment="1">
      <alignment horizontal="center" vertical="center"/>
    </xf>
    <xf numFmtId="0" fontId="63" fillId="6" borderId="18" xfId="18" applyFont="1" applyFill="1" applyBorder="1" applyAlignment="1">
      <alignment horizontal="center" vertical="center"/>
    </xf>
    <xf numFmtId="171" fontId="54" fillId="6" borderId="2" xfId="18" applyNumberFormat="1" applyFont="1" applyFill="1" applyBorder="1" applyAlignment="1">
      <alignment horizontal="center" vertical="center"/>
    </xf>
    <xf numFmtId="171" fontId="58" fillId="6" borderId="12" xfId="18" applyNumberFormat="1" applyFont="1" applyFill="1" applyBorder="1" applyAlignment="1">
      <alignment horizontal="center" vertical="center"/>
    </xf>
    <xf numFmtId="0" fontId="54" fillId="6" borderId="2" xfId="18" applyFont="1" applyFill="1" applyBorder="1" applyAlignment="1">
      <alignment horizontal="center" vertical="center"/>
    </xf>
    <xf numFmtId="0" fontId="58" fillId="6" borderId="12" xfId="18" applyFont="1" applyFill="1" applyBorder="1" applyAlignment="1">
      <alignment horizontal="center" vertical="center"/>
    </xf>
    <xf numFmtId="0" fontId="32" fillId="6" borderId="72" xfId="18" applyFont="1" applyFill="1" applyBorder="1" applyAlignment="1">
      <alignment horizontal="center" vertical="center"/>
    </xf>
    <xf numFmtId="0" fontId="53" fillId="6" borderId="73" xfId="18" applyFont="1" applyFill="1" applyBorder="1" applyAlignment="1">
      <alignment horizontal="center" vertical="center"/>
    </xf>
    <xf numFmtId="0" fontId="62" fillId="6" borderId="75" xfId="18" applyFont="1" applyFill="1" applyBorder="1" applyAlignment="1">
      <alignment horizontal="center" vertical="center"/>
    </xf>
    <xf numFmtId="171" fontId="54" fillId="6" borderId="12" xfId="18" applyNumberFormat="1" applyFont="1" applyFill="1" applyBorder="1" applyAlignment="1">
      <alignment horizontal="center" vertical="center"/>
    </xf>
    <xf numFmtId="171" fontId="54" fillId="6" borderId="13" xfId="18" applyNumberFormat="1" applyFont="1" applyFill="1" applyBorder="1" applyAlignment="1">
      <alignment horizontal="center" vertical="center"/>
    </xf>
    <xf numFmtId="0" fontId="81" fillId="6" borderId="2" xfId="18" applyFont="1" applyFill="1" applyBorder="1" applyAlignment="1">
      <alignment horizontal="center" vertical="center"/>
    </xf>
    <xf numFmtId="0" fontId="38" fillId="6" borderId="12" xfId="18" applyFont="1" applyFill="1" applyBorder="1" applyAlignment="1">
      <alignment horizontal="center" vertical="center"/>
    </xf>
    <xf numFmtId="0" fontId="54" fillId="6" borderId="2" xfId="0" applyFont="1" applyFill="1" applyBorder="1" applyAlignment="1">
      <alignment horizontal="center" vertical="center"/>
    </xf>
    <xf numFmtId="0" fontId="58" fillId="6" borderId="12" xfId="0" applyFont="1" applyFill="1" applyBorder="1" applyAlignment="1">
      <alignment horizontal="center" vertical="center"/>
    </xf>
    <xf numFmtId="166" fontId="66" fillId="5" borderId="22" xfId="0" applyNumberFormat="1" applyFont="1" applyFill="1" applyBorder="1" applyAlignment="1">
      <alignment horizontal="center" vertical="center" wrapText="1"/>
    </xf>
    <xf numFmtId="166" fontId="66" fillId="5" borderId="23" xfId="0" applyNumberFormat="1" applyFont="1" applyFill="1" applyBorder="1" applyAlignment="1">
      <alignment horizontal="center" vertical="center" wrapText="1"/>
    </xf>
    <xf numFmtId="0" fontId="54" fillId="6" borderId="12" xfId="0" applyFont="1" applyFill="1" applyBorder="1" applyAlignment="1">
      <alignment horizontal="center" vertical="center"/>
    </xf>
    <xf numFmtId="0" fontId="54" fillId="6" borderId="13" xfId="0" applyFont="1" applyFill="1" applyBorder="1" applyAlignment="1">
      <alignment horizontal="center" vertical="center"/>
    </xf>
    <xf numFmtId="0" fontId="53" fillId="6" borderId="89" xfId="18" applyFont="1" applyFill="1" applyBorder="1" applyAlignment="1">
      <alignment horizontal="center" vertical="center"/>
    </xf>
    <xf numFmtId="0" fontId="53" fillId="6" borderId="90" xfId="18" applyFont="1" applyFill="1" applyBorder="1" applyAlignment="1">
      <alignment horizontal="center" vertical="center"/>
    </xf>
    <xf numFmtId="0" fontId="62" fillId="6" borderId="18" xfId="18" applyFont="1" applyFill="1" applyBorder="1" applyAlignment="1">
      <alignment horizontal="center" vertical="center"/>
    </xf>
    <xf numFmtId="0" fontId="75" fillId="6" borderId="63" xfId="0" applyFont="1" applyFill="1" applyBorder="1" applyAlignment="1">
      <alignment horizontal="center" vertical="center"/>
    </xf>
    <xf numFmtId="0" fontId="75" fillId="6" borderId="62" xfId="0" applyFont="1" applyFill="1" applyBorder="1" applyAlignment="1">
      <alignment horizontal="center" vertical="center"/>
    </xf>
    <xf numFmtId="0" fontId="75" fillId="6" borderId="64" xfId="0" applyFont="1" applyFill="1" applyBorder="1" applyAlignment="1">
      <alignment horizontal="center" vertical="center"/>
    </xf>
    <xf numFmtId="169" fontId="59" fillId="8" borderId="2" xfId="0" applyNumberFormat="1" applyFont="1" applyFill="1" applyBorder="1" applyAlignment="1">
      <alignment horizontal="center" vertical="center"/>
    </xf>
    <xf numFmtId="169" fontId="59" fillId="8" borderId="12" xfId="0" applyNumberFormat="1" applyFont="1" applyFill="1" applyBorder="1" applyAlignment="1">
      <alignment horizontal="center" vertical="center"/>
    </xf>
    <xf numFmtId="169" fontId="59" fillId="8" borderId="13" xfId="0" applyNumberFormat="1" applyFont="1" applyFill="1" applyBorder="1" applyAlignment="1">
      <alignment horizontal="center" vertical="center"/>
    </xf>
    <xf numFmtId="167" fontId="58" fillId="0" borderId="59" xfId="0" applyNumberFormat="1" applyFont="1" applyBorder="1" applyAlignment="1">
      <alignment horizontal="left" vertical="center" indent="1"/>
    </xf>
    <xf numFmtId="167" fontId="58" fillId="0" borderId="60" xfId="0" applyNumberFormat="1" applyFont="1" applyBorder="1" applyAlignment="1">
      <alignment horizontal="left" vertical="center" indent="1"/>
    </xf>
    <xf numFmtId="167" fontId="66" fillId="6" borderId="59" xfId="0" quotePrefix="1" applyNumberFormat="1" applyFont="1" applyFill="1" applyBorder="1" applyAlignment="1">
      <alignment horizontal="left" vertical="center" indent="1"/>
    </xf>
    <xf numFmtId="0" fontId="66" fillId="6" borderId="60" xfId="0" applyFont="1" applyFill="1" applyBorder="1" applyAlignment="1">
      <alignment horizontal="left" vertical="center" indent="1"/>
    </xf>
    <xf numFmtId="167" fontId="58" fillId="5" borderId="65" xfId="0" quotePrefix="1" applyNumberFormat="1" applyFont="1" applyFill="1" applyBorder="1" applyAlignment="1">
      <alignment horizontal="center" vertical="center"/>
    </xf>
    <xf numFmtId="167" fontId="58" fillId="5" borderId="68" xfId="0" quotePrefix="1" applyNumberFormat="1" applyFont="1" applyFill="1" applyBorder="1" applyAlignment="1">
      <alignment horizontal="center" vertical="center"/>
    </xf>
  </cellXfs>
  <cellStyles count="128">
    <cellStyle name="Comma 2" xfId="22"/>
    <cellStyle name="Comma 2 2" xfId="24"/>
    <cellStyle name="Comma 2 2 2" xfId="33"/>
    <cellStyle name="Comma 2 2 2 2" xfId="50"/>
    <cellStyle name="Comma 2 2 2 2 2" xfId="93"/>
    <cellStyle name="Comma 2 2 2 3" xfId="67"/>
    <cellStyle name="Comma 2 2 2 4" xfId="79"/>
    <cellStyle name="Comma 2 2 3" xfId="45"/>
    <cellStyle name="Comma 2 2 3 2" xfId="88"/>
    <cellStyle name="Comma 2 2 4" xfId="63"/>
    <cellStyle name="Comma 2 2 5" xfId="75"/>
    <cellStyle name="Comma 2 3" xfId="31"/>
    <cellStyle name="Comma 2 3 2" xfId="48"/>
    <cellStyle name="Comma 2 3 2 2" xfId="91"/>
    <cellStyle name="Comma 2 3 3" xfId="65"/>
    <cellStyle name="Comma 2 3 4" xfId="77"/>
    <cellStyle name="Comma 2 4" xfId="43"/>
    <cellStyle name="Comma 2 4 2" xfId="86"/>
    <cellStyle name="Comma 2 5" xfId="61"/>
    <cellStyle name="Comma 2 6" xfId="73"/>
    <cellStyle name="Comma 3" xfId="26"/>
    <cellStyle name="Comma 4" xfId="56"/>
    <cellStyle name="Comma 4 2" xfId="99"/>
    <cellStyle name="Comma 5" xfId="82"/>
    <cellStyle name="Comma0" xfId="1"/>
    <cellStyle name="Currency 2" xfId="20"/>
    <cellStyle name="Currency 2 2" xfId="23"/>
    <cellStyle name="Currency 2 2 2" xfId="32"/>
    <cellStyle name="Currency 2 2 2 2" xfId="49"/>
    <cellStyle name="Currency 2 2 2 2 2" xfId="92"/>
    <cellStyle name="Currency 2 2 2 3" xfId="66"/>
    <cellStyle name="Currency 2 2 2 4" xfId="78"/>
    <cellStyle name="Currency 2 2 3" xfId="44"/>
    <cellStyle name="Currency 2 2 3 2" xfId="87"/>
    <cellStyle name="Currency 2 2 4" xfId="62"/>
    <cellStyle name="Currency 2 2 5" xfId="74"/>
    <cellStyle name="Currency 2 3" xfId="30"/>
    <cellStyle name="Currency 2 3 2" xfId="47"/>
    <cellStyle name="Currency 2 3 2 2" xfId="90"/>
    <cellStyle name="Currency 2 3 3" xfId="64"/>
    <cellStyle name="Currency 2 3 4" xfId="76"/>
    <cellStyle name="Currency 2 4" xfId="42"/>
    <cellStyle name="Currency 2 4 2" xfId="85"/>
    <cellStyle name="Currency 2 5" xfId="60"/>
    <cellStyle name="Currency 2 6" xfId="72"/>
    <cellStyle name="Currency 3" xfId="34"/>
    <cellStyle name="Currency 3 2" xfId="51"/>
    <cellStyle name="Currency 3 2 2" xfId="94"/>
    <cellStyle name="Currency 3 3" xfId="68"/>
    <cellStyle name="Currency 3 4" xfId="80"/>
    <cellStyle name="Currency0" xfId="2"/>
    <cellStyle name="Date" xfId="3"/>
    <cellStyle name="F4" xfId="4"/>
    <cellStyle name="F6" xfId="5"/>
    <cellStyle name="F8" xfId="6"/>
    <cellStyle name="Fixed" xfId="7"/>
    <cellStyle name="George1" xfId="8"/>
    <cellStyle name="Heading 1" xfId="9" builtinId="16" customBuiltin="1"/>
    <cellStyle name="Heading 2" xfId="10" builtinId="17" customBuiltin="1"/>
    <cellStyle name="HEADING1" xfId="11"/>
    <cellStyle name="HEADING2" xfId="12"/>
    <cellStyle name="Hyperlink" xfId="103" builtinId="8"/>
    <cellStyle name="Normal" xfId="0" builtinId="0"/>
    <cellStyle name="Normal 2" xfId="18"/>
    <cellStyle name="Normal 3" xfId="19"/>
    <cellStyle name="Normal 3 2" xfId="27"/>
    <cellStyle name="Normal 4" xfId="28"/>
    <cellStyle name="Normal 5" xfId="35"/>
    <cellStyle name="Normal 6" xfId="39"/>
    <cellStyle name="Normal 6 2" xfId="57"/>
    <cellStyle name="Normal 6 2 10" xfId="119"/>
    <cellStyle name="Normal 6 2 11" xfId="122"/>
    <cellStyle name="Normal 6 2 12" xfId="125"/>
    <cellStyle name="Normal 6 2 13" xfId="126"/>
    <cellStyle name="Normal 6 2 13 2" xfId="127"/>
    <cellStyle name="Normal 6 2 2" xfId="71"/>
    <cellStyle name="Normal 6 2 3" xfId="100"/>
    <cellStyle name="Normal 6 2 4" xfId="104"/>
    <cellStyle name="Normal 6 2 4 2" xfId="111"/>
    <cellStyle name="Normal 6 2 4 2 2" xfId="118"/>
    <cellStyle name="Normal 6 2 5" xfId="105"/>
    <cellStyle name="Normal 6 2 6" xfId="107"/>
    <cellStyle name="Normal 6 2 6 2" xfId="113"/>
    <cellStyle name="Normal 6 2 6 2 2" xfId="120"/>
    <cellStyle name="Normal 6 2 7" xfId="108"/>
    <cellStyle name="Normal 6 2 8" xfId="110"/>
    <cellStyle name="Normal 6 2 8 2" xfId="114"/>
    <cellStyle name="Normal 6 2 9" xfId="117"/>
    <cellStyle name="Normal 6 2 9 2" xfId="121"/>
    <cellStyle name="Normal 6 3" xfId="40"/>
    <cellStyle name="Normal 6 3 2" xfId="59"/>
    <cellStyle name="Normal 6 3 2 2" xfId="102"/>
    <cellStyle name="Normal 6 3 3" xfId="58"/>
    <cellStyle name="Normal 6 3 3 2" xfId="101"/>
    <cellStyle name="Normal 6 3 4" xfId="70"/>
    <cellStyle name="Normal 6 3 5" xfId="83"/>
    <cellStyle name="Normal 6 3 6" xfId="116"/>
    <cellStyle name="Normal 6 3 6 2" xfId="123"/>
    <cellStyle name="Normal 6 3 6 3" xfId="124"/>
    <cellStyle name="Normal 6 4" xfId="55"/>
    <cellStyle name="Normal 6 4 2" xfId="98"/>
    <cellStyle name="Normal 6 5" xfId="69"/>
    <cellStyle name="Normal 6 6" xfId="81"/>
    <cellStyle name="Normal 6 7" xfId="106"/>
    <cellStyle name="Normal 6 8" xfId="109"/>
    <cellStyle name="Normal 6 8 2" xfId="112"/>
    <cellStyle name="Normal 6 9" xfId="115"/>
    <cellStyle name="Normal_Sewer &amp; Toilets in Ipelegeng Proper &amp; X2 -  Tender" xfId="13"/>
    <cellStyle name="Normal_Sewer &amp; Toilets in Reagile X3 - Eredeti Tender" xfId="14"/>
    <cellStyle name="Normal_Tswelelang Roads &amp; Stormwater - Tender" xfId="15"/>
    <cellStyle name="Page Number" xfId="16"/>
    <cellStyle name="Percent" xfId="25" builtinId="5"/>
    <cellStyle name="Percent 2" xfId="21"/>
    <cellStyle name="Total" xfId="17" builtinId="25" customBuiltin="1"/>
    <cellStyle name="Total 2" xfId="29"/>
    <cellStyle name="Total 2 2" xfId="46"/>
    <cellStyle name="Total 2 2 2" xfId="89"/>
    <cellStyle name="Total 3" xfId="37"/>
    <cellStyle name="Total 3 2" xfId="53"/>
    <cellStyle name="Total 3 2 2" xfId="96"/>
    <cellStyle name="Total 4" xfId="36"/>
    <cellStyle name="Total 4 2" xfId="52"/>
    <cellStyle name="Total 4 2 2" xfId="95"/>
    <cellStyle name="Total 5" xfId="38"/>
    <cellStyle name="Total 5 2" xfId="54"/>
    <cellStyle name="Total 5 2 2" xfId="97"/>
    <cellStyle name="Total 6" xfId="41"/>
    <cellStyle name="Total 6 2" xfId="8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D9DAC4"/>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FDF0CD"/>
      <rgbColor rgb="00FF99CC"/>
      <rgbColor rgb="00FFE3FB"/>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6600"/>
      <color rgb="FFC4D79B"/>
      <color rgb="FFFF6699"/>
      <color rgb="FF99FF33"/>
      <color rgb="FFCC66FF"/>
      <color rgb="FF0099CC"/>
      <color rgb="FFCCFF66"/>
      <color rgb="FF800080"/>
      <color rgb="FF80000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xdr:colOff>
      <xdr:row>61</xdr:row>
      <xdr:rowOff>0</xdr:rowOff>
    </xdr:from>
    <xdr:to>
      <xdr:col>1</xdr:col>
      <xdr:colOff>704850</xdr:colOff>
      <xdr:row>62</xdr:row>
      <xdr:rowOff>114300</xdr:rowOff>
    </xdr:to>
    <xdr:sp macro="" textlink="">
      <xdr:nvSpPr>
        <xdr:cNvPr id="2" name="Rectangle 1">
          <a:extLst>
            <a:ext uri="{FF2B5EF4-FFF2-40B4-BE49-F238E27FC236}">
              <a16:creationId xmlns:a16="http://schemas.microsoft.com/office/drawing/2014/main" xmlns="" id="{00000000-0008-0000-0000-000002000000}"/>
            </a:ext>
          </a:extLst>
        </xdr:cNvPr>
        <xdr:cNvSpPr/>
      </xdr:nvSpPr>
      <xdr:spPr bwMode="auto">
        <a:xfrm>
          <a:off x="66675" y="12582525"/>
          <a:ext cx="1285875" cy="304800"/>
        </a:xfrm>
        <a:prstGeom prst="rect">
          <a:avLst/>
        </a:prstGeom>
        <a:solidFill>
          <a:sysClr val="window" lastClr="FFFFFF"/>
        </a:solidFill>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ln>
              <a:solidFill>
                <a:schemeClr val="tx1"/>
              </a:solidFill>
            </a:ln>
          </a:endParaRPr>
        </a:p>
      </xdr:txBody>
    </xdr:sp>
    <xdr:clientData/>
  </xdr:twoCellAnchor>
  <xdr:twoCellAnchor>
    <xdr:from>
      <xdr:col>6</xdr:col>
      <xdr:colOff>161925</xdr:colOff>
      <xdr:row>61</xdr:row>
      <xdr:rowOff>0</xdr:rowOff>
    </xdr:from>
    <xdr:to>
      <xdr:col>6</xdr:col>
      <xdr:colOff>1629966</xdr:colOff>
      <xdr:row>62</xdr:row>
      <xdr:rowOff>114300</xdr:rowOff>
    </xdr:to>
    <xdr:sp macro="" textlink="">
      <xdr:nvSpPr>
        <xdr:cNvPr id="3" name="Rectangle 2">
          <a:extLst>
            <a:ext uri="{FF2B5EF4-FFF2-40B4-BE49-F238E27FC236}">
              <a16:creationId xmlns:a16="http://schemas.microsoft.com/office/drawing/2014/main" xmlns="" id="{00000000-0008-0000-0000-000003000000}"/>
            </a:ext>
          </a:extLst>
        </xdr:cNvPr>
        <xdr:cNvSpPr/>
      </xdr:nvSpPr>
      <xdr:spPr bwMode="auto">
        <a:xfrm>
          <a:off x="7753350" y="12582525"/>
          <a:ext cx="1468041"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171451</xdr:colOff>
      <xdr:row>61</xdr:row>
      <xdr:rowOff>0</xdr:rowOff>
    </xdr:from>
    <xdr:to>
      <xdr:col>2</xdr:col>
      <xdr:colOff>1524001</xdr:colOff>
      <xdr:row>62</xdr:row>
      <xdr:rowOff>114300</xdr:rowOff>
    </xdr:to>
    <xdr:sp macro="" textlink="">
      <xdr:nvSpPr>
        <xdr:cNvPr id="4" name="Rectangle 3">
          <a:extLst>
            <a:ext uri="{FF2B5EF4-FFF2-40B4-BE49-F238E27FC236}">
              <a16:creationId xmlns:a16="http://schemas.microsoft.com/office/drawing/2014/main" xmlns="" id="{00000000-0008-0000-0000-000004000000}"/>
            </a:ext>
          </a:extLst>
        </xdr:cNvPr>
        <xdr:cNvSpPr/>
      </xdr:nvSpPr>
      <xdr:spPr bwMode="auto">
        <a:xfrm>
          <a:off x="1533526" y="12582525"/>
          <a:ext cx="135255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1743075</xdr:colOff>
      <xdr:row>61</xdr:row>
      <xdr:rowOff>9525</xdr:rowOff>
    </xdr:from>
    <xdr:to>
      <xdr:col>2</xdr:col>
      <xdr:colOff>3095625</xdr:colOff>
      <xdr:row>62</xdr:row>
      <xdr:rowOff>123825</xdr:rowOff>
    </xdr:to>
    <xdr:sp macro="" textlink="">
      <xdr:nvSpPr>
        <xdr:cNvPr id="5" name="Rectangle 4">
          <a:extLst>
            <a:ext uri="{FF2B5EF4-FFF2-40B4-BE49-F238E27FC236}">
              <a16:creationId xmlns:a16="http://schemas.microsoft.com/office/drawing/2014/main" xmlns="" id="{00000000-0008-0000-0000-000005000000}"/>
            </a:ext>
          </a:extLst>
        </xdr:cNvPr>
        <xdr:cNvSpPr/>
      </xdr:nvSpPr>
      <xdr:spPr bwMode="auto">
        <a:xfrm>
          <a:off x="3105150" y="12592050"/>
          <a:ext cx="135255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3305174</xdr:colOff>
      <xdr:row>61</xdr:row>
      <xdr:rowOff>9525</xdr:rowOff>
    </xdr:from>
    <xdr:to>
      <xdr:col>3</xdr:col>
      <xdr:colOff>333374</xdr:colOff>
      <xdr:row>62</xdr:row>
      <xdr:rowOff>123825</xdr:rowOff>
    </xdr:to>
    <xdr:sp macro="" textlink="">
      <xdr:nvSpPr>
        <xdr:cNvPr id="6" name="Rectangle 5">
          <a:extLst>
            <a:ext uri="{FF2B5EF4-FFF2-40B4-BE49-F238E27FC236}">
              <a16:creationId xmlns:a16="http://schemas.microsoft.com/office/drawing/2014/main" xmlns="" id="{00000000-0008-0000-0000-000006000000}"/>
            </a:ext>
          </a:extLst>
        </xdr:cNvPr>
        <xdr:cNvSpPr/>
      </xdr:nvSpPr>
      <xdr:spPr bwMode="auto">
        <a:xfrm>
          <a:off x="4667249" y="12592050"/>
          <a:ext cx="130492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4</xdr:col>
      <xdr:colOff>85724</xdr:colOff>
      <xdr:row>61</xdr:row>
      <xdr:rowOff>0</xdr:rowOff>
    </xdr:from>
    <xdr:to>
      <xdr:col>5</xdr:col>
      <xdr:colOff>761999</xdr:colOff>
      <xdr:row>62</xdr:row>
      <xdr:rowOff>114300</xdr:rowOff>
    </xdr:to>
    <xdr:sp macro="" textlink="">
      <xdr:nvSpPr>
        <xdr:cNvPr id="7" name="Rectangle 6">
          <a:extLst>
            <a:ext uri="{FF2B5EF4-FFF2-40B4-BE49-F238E27FC236}">
              <a16:creationId xmlns:a16="http://schemas.microsoft.com/office/drawing/2014/main" xmlns="" id="{00000000-0008-0000-0000-000007000000}"/>
            </a:ext>
          </a:extLst>
        </xdr:cNvPr>
        <xdr:cNvSpPr/>
      </xdr:nvSpPr>
      <xdr:spPr bwMode="auto">
        <a:xfrm>
          <a:off x="6172199" y="12582525"/>
          <a:ext cx="140017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28575</xdr:colOff>
      <xdr:row>63</xdr:row>
      <xdr:rowOff>0</xdr:rowOff>
    </xdr:from>
    <xdr:to>
      <xdr:col>1</xdr:col>
      <xdr:colOff>447675</xdr:colOff>
      <xdr:row>63</xdr:row>
      <xdr:rowOff>114300</xdr:rowOff>
    </xdr:to>
    <xdr:sp macro="" textlink="">
      <xdr:nvSpPr>
        <xdr:cNvPr id="8" name="Rectangle 7">
          <a:extLst>
            <a:ext uri="{FF2B5EF4-FFF2-40B4-BE49-F238E27FC236}">
              <a16:creationId xmlns:a16="http://schemas.microsoft.com/office/drawing/2014/main" xmlns="" id="{00000000-0008-0000-0000-000008000000}"/>
            </a:ext>
          </a:extLst>
        </xdr:cNvPr>
        <xdr:cNvSpPr/>
      </xdr:nvSpPr>
      <xdr:spPr bwMode="auto">
        <a:xfrm>
          <a:off x="28575" y="1395412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3400425</xdr:colOff>
      <xdr:row>63</xdr:row>
      <xdr:rowOff>0</xdr:rowOff>
    </xdr:from>
    <xdr:to>
      <xdr:col>2</xdr:col>
      <xdr:colOff>4457700</xdr:colOff>
      <xdr:row>63</xdr:row>
      <xdr:rowOff>104775</xdr:rowOff>
    </xdr:to>
    <xdr:sp macro="" textlink="">
      <xdr:nvSpPr>
        <xdr:cNvPr id="9" name="Rectangle 8">
          <a:extLst>
            <a:ext uri="{FF2B5EF4-FFF2-40B4-BE49-F238E27FC236}">
              <a16:creationId xmlns:a16="http://schemas.microsoft.com/office/drawing/2014/main" xmlns="" id="{00000000-0008-0000-0000-000009000000}"/>
            </a:ext>
          </a:extLst>
        </xdr:cNvPr>
        <xdr:cNvSpPr/>
      </xdr:nvSpPr>
      <xdr:spPr bwMode="auto">
        <a:xfrm>
          <a:off x="4695825" y="1395412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285750</xdr:colOff>
      <xdr:row>63</xdr:row>
      <xdr:rowOff>0</xdr:rowOff>
    </xdr:from>
    <xdr:to>
      <xdr:col>2</xdr:col>
      <xdr:colOff>1352550</xdr:colOff>
      <xdr:row>63</xdr:row>
      <xdr:rowOff>123825</xdr:rowOff>
    </xdr:to>
    <xdr:sp macro="" textlink="">
      <xdr:nvSpPr>
        <xdr:cNvPr id="10" name="Rectangle 9">
          <a:extLst>
            <a:ext uri="{FF2B5EF4-FFF2-40B4-BE49-F238E27FC236}">
              <a16:creationId xmlns:a16="http://schemas.microsoft.com/office/drawing/2014/main" xmlns="" id="{00000000-0008-0000-0000-00000A000000}"/>
            </a:ext>
          </a:extLst>
        </xdr:cNvPr>
        <xdr:cNvSpPr/>
      </xdr:nvSpPr>
      <xdr:spPr bwMode="auto">
        <a:xfrm>
          <a:off x="1581150" y="139541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4</xdr:col>
      <xdr:colOff>114300</xdr:colOff>
      <xdr:row>62</xdr:row>
      <xdr:rowOff>180975</xdr:rowOff>
    </xdr:from>
    <xdr:to>
      <xdr:col>5</xdr:col>
      <xdr:colOff>600075</xdr:colOff>
      <xdr:row>63</xdr:row>
      <xdr:rowOff>114300</xdr:rowOff>
    </xdr:to>
    <xdr:sp macro="" textlink="">
      <xdr:nvSpPr>
        <xdr:cNvPr id="11" name="Rectangle 10">
          <a:extLst>
            <a:ext uri="{FF2B5EF4-FFF2-40B4-BE49-F238E27FC236}">
              <a16:creationId xmlns:a16="http://schemas.microsoft.com/office/drawing/2014/main" xmlns="" id="{00000000-0008-0000-0000-00000B000000}"/>
            </a:ext>
          </a:extLst>
        </xdr:cNvPr>
        <xdr:cNvSpPr/>
      </xdr:nvSpPr>
      <xdr:spPr bwMode="auto">
        <a:xfrm>
          <a:off x="6200775" y="12954000"/>
          <a:ext cx="120967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1847850</xdr:colOff>
      <xdr:row>63</xdr:row>
      <xdr:rowOff>0</xdr:rowOff>
    </xdr:from>
    <xdr:to>
      <xdr:col>2</xdr:col>
      <xdr:colOff>2914650</xdr:colOff>
      <xdr:row>63</xdr:row>
      <xdr:rowOff>123825</xdr:rowOff>
    </xdr:to>
    <xdr:sp macro="" textlink="">
      <xdr:nvSpPr>
        <xdr:cNvPr id="12" name="Rectangle 11">
          <a:extLst>
            <a:ext uri="{FF2B5EF4-FFF2-40B4-BE49-F238E27FC236}">
              <a16:creationId xmlns:a16="http://schemas.microsoft.com/office/drawing/2014/main" xmlns="" id="{00000000-0008-0000-0000-00000C000000}"/>
            </a:ext>
          </a:extLst>
        </xdr:cNvPr>
        <xdr:cNvSpPr/>
      </xdr:nvSpPr>
      <xdr:spPr bwMode="auto">
        <a:xfrm>
          <a:off x="3143250" y="139541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6</xdr:col>
      <xdr:colOff>514349</xdr:colOff>
      <xdr:row>62</xdr:row>
      <xdr:rowOff>171450</xdr:rowOff>
    </xdr:from>
    <xdr:to>
      <xdr:col>6</xdr:col>
      <xdr:colOff>1019174</xdr:colOff>
      <xdr:row>63</xdr:row>
      <xdr:rowOff>123825</xdr:rowOff>
    </xdr:to>
    <xdr:sp macro="" textlink="">
      <xdr:nvSpPr>
        <xdr:cNvPr id="13" name="Rectangle 12">
          <a:extLst>
            <a:ext uri="{FF2B5EF4-FFF2-40B4-BE49-F238E27FC236}">
              <a16:creationId xmlns:a16="http://schemas.microsoft.com/office/drawing/2014/main" xmlns="" id="{00000000-0008-0000-0000-00000D000000}"/>
            </a:ext>
          </a:extLst>
        </xdr:cNvPr>
        <xdr:cNvSpPr/>
      </xdr:nvSpPr>
      <xdr:spPr bwMode="auto">
        <a:xfrm>
          <a:off x="8401049" y="12944475"/>
          <a:ext cx="504825" cy="1428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5</xdr:col>
      <xdr:colOff>523875</xdr:colOff>
      <xdr:row>1</xdr:row>
      <xdr:rowOff>47625</xdr:rowOff>
    </xdr:from>
    <xdr:to>
      <xdr:col>6</xdr:col>
      <xdr:colOff>1457325</xdr:colOff>
      <xdr:row>2</xdr:row>
      <xdr:rowOff>385688</xdr:rowOff>
    </xdr:to>
    <xdr:pic>
      <xdr:nvPicPr>
        <xdr:cNvPr id="20" name="Picture 19">
          <a:extLst>
            <a:ext uri="{FF2B5EF4-FFF2-40B4-BE49-F238E27FC236}">
              <a16:creationId xmlns:a16="http://schemas.microsoft.com/office/drawing/2014/main" xmlns="" id="{2B979109-D1BE-44D4-B461-8C08B2A0BE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334250" y="533400"/>
          <a:ext cx="1714500" cy="719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59</xdr:row>
      <xdr:rowOff>0</xdr:rowOff>
    </xdr:from>
    <xdr:to>
      <xdr:col>2</xdr:col>
      <xdr:colOff>58317</xdr:colOff>
      <xdr:row>60</xdr:row>
      <xdr:rowOff>114300</xdr:rowOff>
    </xdr:to>
    <xdr:sp macro="" textlink="">
      <xdr:nvSpPr>
        <xdr:cNvPr id="2" name="Rectangle 1">
          <a:extLst>
            <a:ext uri="{FF2B5EF4-FFF2-40B4-BE49-F238E27FC236}">
              <a16:creationId xmlns:a16="http://schemas.microsoft.com/office/drawing/2014/main" xmlns="" id="{39C5768D-61ED-4E2D-AA05-1354E6FA9B6F}"/>
            </a:ext>
          </a:extLst>
        </xdr:cNvPr>
        <xdr:cNvSpPr/>
      </xdr:nvSpPr>
      <xdr:spPr bwMode="auto">
        <a:xfrm>
          <a:off x="57150" y="14182725"/>
          <a:ext cx="1363242"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920256</xdr:colOff>
      <xdr:row>59</xdr:row>
      <xdr:rowOff>0</xdr:rowOff>
    </xdr:from>
    <xdr:to>
      <xdr:col>6</xdr:col>
      <xdr:colOff>1143000</xdr:colOff>
      <xdr:row>60</xdr:row>
      <xdr:rowOff>114300</xdr:rowOff>
    </xdr:to>
    <xdr:sp macro="" textlink="">
      <xdr:nvSpPr>
        <xdr:cNvPr id="3" name="Rectangle 2">
          <a:extLst>
            <a:ext uri="{FF2B5EF4-FFF2-40B4-BE49-F238E27FC236}">
              <a16:creationId xmlns:a16="http://schemas.microsoft.com/office/drawing/2014/main" xmlns="" id="{9CFC4097-ACB4-4FB1-BCA5-1DCC02309F1A}"/>
            </a:ext>
          </a:extLst>
        </xdr:cNvPr>
        <xdr:cNvSpPr/>
      </xdr:nvSpPr>
      <xdr:spPr bwMode="auto">
        <a:xfrm>
          <a:off x="7958730" y="14056895"/>
          <a:ext cx="1275507"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59</xdr:row>
      <xdr:rowOff>0</xdr:rowOff>
    </xdr:from>
    <xdr:to>
      <xdr:col>2</xdr:col>
      <xdr:colOff>1652296</xdr:colOff>
      <xdr:row>60</xdr:row>
      <xdr:rowOff>114300</xdr:rowOff>
    </xdr:to>
    <xdr:sp macro="" textlink="">
      <xdr:nvSpPr>
        <xdr:cNvPr id="4" name="Rectangle 3">
          <a:extLst>
            <a:ext uri="{FF2B5EF4-FFF2-40B4-BE49-F238E27FC236}">
              <a16:creationId xmlns:a16="http://schemas.microsoft.com/office/drawing/2014/main" xmlns="" id="{832E6FE8-40C7-4BD5-81FC-76EBCBA019CB}"/>
            </a:ext>
          </a:extLst>
        </xdr:cNvPr>
        <xdr:cNvSpPr/>
      </xdr:nvSpPr>
      <xdr:spPr bwMode="auto">
        <a:xfrm>
          <a:off x="1638300" y="14182725"/>
          <a:ext cx="1376071"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1869250</xdr:colOff>
      <xdr:row>58</xdr:row>
      <xdr:rowOff>188892</xdr:rowOff>
    </xdr:from>
    <xdr:to>
      <xdr:col>2</xdr:col>
      <xdr:colOff>3199446</xdr:colOff>
      <xdr:row>60</xdr:row>
      <xdr:rowOff>111455</xdr:rowOff>
    </xdr:to>
    <xdr:sp macro="" textlink="">
      <xdr:nvSpPr>
        <xdr:cNvPr id="5" name="Rectangle 4">
          <a:extLst>
            <a:ext uri="{FF2B5EF4-FFF2-40B4-BE49-F238E27FC236}">
              <a16:creationId xmlns:a16="http://schemas.microsoft.com/office/drawing/2014/main" xmlns="" id="{BF83D4A4-6D26-4B2D-A9E7-183CD733FF33}"/>
            </a:ext>
          </a:extLst>
        </xdr:cNvPr>
        <xdr:cNvSpPr/>
      </xdr:nvSpPr>
      <xdr:spPr bwMode="auto">
        <a:xfrm>
          <a:off x="3229964" y="14068178"/>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3412301</xdr:colOff>
      <xdr:row>58</xdr:row>
      <xdr:rowOff>188892</xdr:rowOff>
    </xdr:from>
    <xdr:to>
      <xdr:col>3</xdr:col>
      <xdr:colOff>40646</xdr:colOff>
      <xdr:row>60</xdr:row>
      <xdr:rowOff>111455</xdr:rowOff>
    </xdr:to>
    <xdr:sp macro="" textlink="">
      <xdr:nvSpPr>
        <xdr:cNvPr id="6" name="Rectangle 5">
          <a:extLst>
            <a:ext uri="{FF2B5EF4-FFF2-40B4-BE49-F238E27FC236}">
              <a16:creationId xmlns:a16="http://schemas.microsoft.com/office/drawing/2014/main" xmlns="" id="{29BC6EB6-BFB2-493D-8E11-CB65A224ABE7}"/>
            </a:ext>
          </a:extLst>
        </xdr:cNvPr>
        <xdr:cNvSpPr/>
      </xdr:nvSpPr>
      <xdr:spPr bwMode="auto">
        <a:xfrm>
          <a:off x="4773015" y="14068178"/>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300859</xdr:colOff>
      <xdr:row>58</xdr:row>
      <xdr:rowOff>189086</xdr:rowOff>
    </xdr:from>
    <xdr:to>
      <xdr:col>5</xdr:col>
      <xdr:colOff>713933</xdr:colOff>
      <xdr:row>60</xdr:row>
      <xdr:rowOff>111649</xdr:rowOff>
    </xdr:to>
    <xdr:sp macro="" textlink="">
      <xdr:nvSpPr>
        <xdr:cNvPr id="7" name="Rectangle 6">
          <a:extLst>
            <a:ext uri="{FF2B5EF4-FFF2-40B4-BE49-F238E27FC236}">
              <a16:creationId xmlns:a16="http://schemas.microsoft.com/office/drawing/2014/main" xmlns="" id="{8DADAA7E-4FB8-46C9-9586-390FAE3ACF10}"/>
            </a:ext>
          </a:extLst>
        </xdr:cNvPr>
        <xdr:cNvSpPr/>
      </xdr:nvSpPr>
      <xdr:spPr bwMode="auto">
        <a:xfrm>
          <a:off x="6374593" y="14068372"/>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340179</xdr:colOff>
      <xdr:row>60</xdr:row>
      <xdr:rowOff>184668</xdr:rowOff>
    </xdr:from>
    <xdr:to>
      <xdr:col>1</xdr:col>
      <xdr:colOff>447675</xdr:colOff>
      <xdr:row>61</xdr:row>
      <xdr:rowOff>114300</xdr:rowOff>
    </xdr:to>
    <xdr:sp macro="" textlink="">
      <xdr:nvSpPr>
        <xdr:cNvPr id="8" name="Rectangle 7">
          <a:extLst>
            <a:ext uri="{FF2B5EF4-FFF2-40B4-BE49-F238E27FC236}">
              <a16:creationId xmlns:a16="http://schemas.microsoft.com/office/drawing/2014/main" xmlns="" id="{43EE98F5-1EB4-4D37-AACD-04FDFDA3A0B9}"/>
            </a:ext>
          </a:extLst>
        </xdr:cNvPr>
        <xdr:cNvSpPr/>
      </xdr:nvSpPr>
      <xdr:spPr bwMode="auto">
        <a:xfrm>
          <a:off x="340179" y="14557893"/>
          <a:ext cx="688521" cy="1201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3683648</xdr:colOff>
      <xdr:row>61</xdr:row>
      <xdr:rowOff>0</xdr:rowOff>
    </xdr:from>
    <xdr:to>
      <xdr:col>2</xdr:col>
      <xdr:colOff>4457700</xdr:colOff>
      <xdr:row>61</xdr:row>
      <xdr:rowOff>104775</xdr:rowOff>
    </xdr:to>
    <xdr:sp macro="" textlink="">
      <xdr:nvSpPr>
        <xdr:cNvPr id="9" name="Rectangle 8">
          <a:extLst>
            <a:ext uri="{FF2B5EF4-FFF2-40B4-BE49-F238E27FC236}">
              <a16:creationId xmlns:a16="http://schemas.microsoft.com/office/drawing/2014/main" xmlns="" id="{3D5E2966-8829-4F54-8645-E1C8BE47CC22}"/>
            </a:ext>
          </a:extLst>
        </xdr:cNvPr>
        <xdr:cNvSpPr/>
      </xdr:nvSpPr>
      <xdr:spPr bwMode="auto">
        <a:xfrm>
          <a:off x="5045723" y="14563725"/>
          <a:ext cx="774052"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285750</xdr:colOff>
      <xdr:row>61</xdr:row>
      <xdr:rowOff>0</xdr:rowOff>
    </xdr:from>
    <xdr:to>
      <xdr:col>2</xdr:col>
      <xdr:colOff>1352550</xdr:colOff>
      <xdr:row>61</xdr:row>
      <xdr:rowOff>123825</xdr:rowOff>
    </xdr:to>
    <xdr:sp macro="" textlink="">
      <xdr:nvSpPr>
        <xdr:cNvPr id="10" name="Rectangle 9">
          <a:extLst>
            <a:ext uri="{FF2B5EF4-FFF2-40B4-BE49-F238E27FC236}">
              <a16:creationId xmlns:a16="http://schemas.microsoft.com/office/drawing/2014/main" xmlns="" id="{09218A3D-EBD8-4D88-BD50-D7F49A567CE2}"/>
            </a:ext>
          </a:extLst>
        </xdr:cNvPr>
        <xdr:cNvSpPr/>
      </xdr:nvSpPr>
      <xdr:spPr bwMode="auto">
        <a:xfrm>
          <a:off x="1647825" y="145637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4</xdr:col>
      <xdr:colOff>140931</xdr:colOff>
      <xdr:row>61</xdr:row>
      <xdr:rowOff>0</xdr:rowOff>
    </xdr:from>
    <xdr:to>
      <xdr:col>5</xdr:col>
      <xdr:colOff>558087</xdr:colOff>
      <xdr:row>61</xdr:row>
      <xdr:rowOff>123825</xdr:rowOff>
    </xdr:to>
    <xdr:sp macro="" textlink="">
      <xdr:nvSpPr>
        <xdr:cNvPr id="11" name="Rectangle 10">
          <a:extLst>
            <a:ext uri="{FF2B5EF4-FFF2-40B4-BE49-F238E27FC236}">
              <a16:creationId xmlns:a16="http://schemas.microsoft.com/office/drawing/2014/main" xmlns="" id="{C19B2428-C23F-4A33-B9C9-9F433BEA911F}"/>
            </a:ext>
          </a:extLst>
        </xdr:cNvPr>
        <xdr:cNvSpPr/>
      </xdr:nvSpPr>
      <xdr:spPr bwMode="auto">
        <a:xfrm>
          <a:off x="6598881" y="14563725"/>
          <a:ext cx="998181"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1847850</xdr:colOff>
      <xdr:row>61</xdr:row>
      <xdr:rowOff>0</xdr:rowOff>
    </xdr:from>
    <xdr:to>
      <xdr:col>2</xdr:col>
      <xdr:colOff>2914650</xdr:colOff>
      <xdr:row>61</xdr:row>
      <xdr:rowOff>123825</xdr:rowOff>
    </xdr:to>
    <xdr:sp macro="" textlink="">
      <xdr:nvSpPr>
        <xdr:cNvPr id="12" name="Rectangle 11">
          <a:extLst>
            <a:ext uri="{FF2B5EF4-FFF2-40B4-BE49-F238E27FC236}">
              <a16:creationId xmlns:a16="http://schemas.microsoft.com/office/drawing/2014/main" xmlns="" id="{F519245D-1988-4E5F-A0FB-60324129904F}"/>
            </a:ext>
          </a:extLst>
        </xdr:cNvPr>
        <xdr:cNvSpPr/>
      </xdr:nvSpPr>
      <xdr:spPr bwMode="auto">
        <a:xfrm>
          <a:off x="3209925" y="145637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6</xdr:col>
      <xdr:colOff>68035</xdr:colOff>
      <xdr:row>60</xdr:row>
      <xdr:rowOff>174950</xdr:rowOff>
    </xdr:from>
    <xdr:to>
      <xdr:col>6</xdr:col>
      <xdr:colOff>1019174</xdr:colOff>
      <xdr:row>61</xdr:row>
      <xdr:rowOff>123826</xdr:rowOff>
    </xdr:to>
    <xdr:sp macro="" textlink="">
      <xdr:nvSpPr>
        <xdr:cNvPr id="13" name="Rectangle 12">
          <a:extLst>
            <a:ext uri="{FF2B5EF4-FFF2-40B4-BE49-F238E27FC236}">
              <a16:creationId xmlns:a16="http://schemas.microsoft.com/office/drawing/2014/main" xmlns="" id="{94318480-7708-47D7-ACCC-6D9F9A2CCF29}"/>
            </a:ext>
          </a:extLst>
        </xdr:cNvPr>
        <xdr:cNvSpPr/>
      </xdr:nvSpPr>
      <xdr:spPr bwMode="auto">
        <a:xfrm>
          <a:off x="8088085" y="14548175"/>
          <a:ext cx="951139" cy="13937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5</xdr:col>
      <xdr:colOff>256443</xdr:colOff>
      <xdr:row>1</xdr:row>
      <xdr:rowOff>0</xdr:rowOff>
    </xdr:from>
    <xdr:to>
      <xdr:col>6</xdr:col>
      <xdr:colOff>923836</xdr:colOff>
      <xdr:row>2</xdr:row>
      <xdr:rowOff>340506</xdr:rowOff>
    </xdr:to>
    <xdr:pic>
      <xdr:nvPicPr>
        <xdr:cNvPr id="14" name="Picture 13">
          <a:extLst>
            <a:ext uri="{FF2B5EF4-FFF2-40B4-BE49-F238E27FC236}">
              <a16:creationId xmlns:a16="http://schemas.microsoft.com/office/drawing/2014/main" xmlns="" id="{4A22E1CC-D70D-4D4D-BBAE-AFA13D05E7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295418" y="381000"/>
          <a:ext cx="1718652" cy="7215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65</xdr:row>
      <xdr:rowOff>0</xdr:rowOff>
    </xdr:from>
    <xdr:to>
      <xdr:col>2</xdr:col>
      <xdr:colOff>58317</xdr:colOff>
      <xdr:row>66</xdr:row>
      <xdr:rowOff>114300</xdr:rowOff>
    </xdr:to>
    <xdr:sp macro="" textlink="">
      <xdr:nvSpPr>
        <xdr:cNvPr id="2" name="Rectangle 1">
          <a:extLst>
            <a:ext uri="{FF2B5EF4-FFF2-40B4-BE49-F238E27FC236}">
              <a16:creationId xmlns:a16="http://schemas.microsoft.com/office/drawing/2014/main" xmlns="" id="{87DB5465-068D-4A60-939A-3893E7B03F25}"/>
            </a:ext>
          </a:extLst>
        </xdr:cNvPr>
        <xdr:cNvSpPr/>
      </xdr:nvSpPr>
      <xdr:spPr bwMode="auto">
        <a:xfrm>
          <a:off x="57150" y="14030325"/>
          <a:ext cx="1363242"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920256</xdr:colOff>
      <xdr:row>65</xdr:row>
      <xdr:rowOff>0</xdr:rowOff>
    </xdr:from>
    <xdr:to>
      <xdr:col>6</xdr:col>
      <xdr:colOff>1143000</xdr:colOff>
      <xdr:row>66</xdr:row>
      <xdr:rowOff>114300</xdr:rowOff>
    </xdr:to>
    <xdr:sp macro="" textlink="">
      <xdr:nvSpPr>
        <xdr:cNvPr id="3" name="Rectangle 2">
          <a:extLst>
            <a:ext uri="{FF2B5EF4-FFF2-40B4-BE49-F238E27FC236}">
              <a16:creationId xmlns:a16="http://schemas.microsoft.com/office/drawing/2014/main" xmlns="" id="{43749266-4699-4023-B83F-AF26EC65D8EC}"/>
            </a:ext>
          </a:extLst>
        </xdr:cNvPr>
        <xdr:cNvSpPr/>
      </xdr:nvSpPr>
      <xdr:spPr bwMode="auto">
        <a:xfrm>
          <a:off x="7959231" y="14030325"/>
          <a:ext cx="127049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65</xdr:row>
      <xdr:rowOff>0</xdr:rowOff>
    </xdr:from>
    <xdr:to>
      <xdr:col>2</xdr:col>
      <xdr:colOff>1652296</xdr:colOff>
      <xdr:row>66</xdr:row>
      <xdr:rowOff>114300</xdr:rowOff>
    </xdr:to>
    <xdr:sp macro="" textlink="">
      <xdr:nvSpPr>
        <xdr:cNvPr id="4" name="Rectangle 3">
          <a:extLst>
            <a:ext uri="{FF2B5EF4-FFF2-40B4-BE49-F238E27FC236}">
              <a16:creationId xmlns:a16="http://schemas.microsoft.com/office/drawing/2014/main" xmlns="" id="{70FF38B3-BEAE-4671-B052-92B6227CE7D7}"/>
            </a:ext>
          </a:extLst>
        </xdr:cNvPr>
        <xdr:cNvSpPr/>
      </xdr:nvSpPr>
      <xdr:spPr bwMode="auto">
        <a:xfrm>
          <a:off x="1638300" y="14030325"/>
          <a:ext cx="1376071"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1869250</xdr:colOff>
      <xdr:row>64</xdr:row>
      <xdr:rowOff>188892</xdr:rowOff>
    </xdr:from>
    <xdr:to>
      <xdr:col>2</xdr:col>
      <xdr:colOff>3199446</xdr:colOff>
      <xdr:row>66</xdr:row>
      <xdr:rowOff>111455</xdr:rowOff>
    </xdr:to>
    <xdr:sp macro="" textlink="">
      <xdr:nvSpPr>
        <xdr:cNvPr id="5" name="Rectangle 4">
          <a:extLst>
            <a:ext uri="{FF2B5EF4-FFF2-40B4-BE49-F238E27FC236}">
              <a16:creationId xmlns:a16="http://schemas.microsoft.com/office/drawing/2014/main" xmlns="" id="{188132D9-D700-439B-858C-272C75123CEE}"/>
            </a:ext>
          </a:extLst>
        </xdr:cNvPr>
        <xdr:cNvSpPr/>
      </xdr:nvSpPr>
      <xdr:spPr bwMode="auto">
        <a:xfrm>
          <a:off x="3231325" y="14028717"/>
          <a:ext cx="1330196" cy="303563"/>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3412301</xdr:colOff>
      <xdr:row>64</xdr:row>
      <xdr:rowOff>188892</xdr:rowOff>
    </xdr:from>
    <xdr:to>
      <xdr:col>3</xdr:col>
      <xdr:colOff>40646</xdr:colOff>
      <xdr:row>66</xdr:row>
      <xdr:rowOff>111455</xdr:rowOff>
    </xdr:to>
    <xdr:sp macro="" textlink="">
      <xdr:nvSpPr>
        <xdr:cNvPr id="6" name="Rectangle 5">
          <a:extLst>
            <a:ext uri="{FF2B5EF4-FFF2-40B4-BE49-F238E27FC236}">
              <a16:creationId xmlns:a16="http://schemas.microsoft.com/office/drawing/2014/main" xmlns="" id="{6264CA9F-6EE8-4987-B3FE-F9ECC8D476A8}"/>
            </a:ext>
          </a:extLst>
        </xdr:cNvPr>
        <xdr:cNvSpPr/>
      </xdr:nvSpPr>
      <xdr:spPr bwMode="auto">
        <a:xfrm>
          <a:off x="4774376" y="14028717"/>
          <a:ext cx="1343220" cy="303563"/>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300859</xdr:colOff>
      <xdr:row>64</xdr:row>
      <xdr:rowOff>189086</xdr:rowOff>
    </xdr:from>
    <xdr:to>
      <xdr:col>5</xdr:col>
      <xdr:colOff>713933</xdr:colOff>
      <xdr:row>66</xdr:row>
      <xdr:rowOff>111649</xdr:rowOff>
    </xdr:to>
    <xdr:sp macro="" textlink="">
      <xdr:nvSpPr>
        <xdr:cNvPr id="7" name="Rectangle 6">
          <a:extLst>
            <a:ext uri="{FF2B5EF4-FFF2-40B4-BE49-F238E27FC236}">
              <a16:creationId xmlns:a16="http://schemas.microsoft.com/office/drawing/2014/main" xmlns="" id="{C54161BD-1D4A-4291-8D0C-5CED3139C350}"/>
            </a:ext>
          </a:extLst>
        </xdr:cNvPr>
        <xdr:cNvSpPr/>
      </xdr:nvSpPr>
      <xdr:spPr bwMode="auto">
        <a:xfrm>
          <a:off x="6377809" y="14028911"/>
          <a:ext cx="1375099" cy="303563"/>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340179</xdr:colOff>
      <xdr:row>66</xdr:row>
      <xdr:rowOff>184668</xdr:rowOff>
    </xdr:from>
    <xdr:to>
      <xdr:col>1</xdr:col>
      <xdr:colOff>447675</xdr:colOff>
      <xdr:row>67</xdr:row>
      <xdr:rowOff>114300</xdr:rowOff>
    </xdr:to>
    <xdr:sp macro="" textlink="">
      <xdr:nvSpPr>
        <xdr:cNvPr id="8" name="Rectangle 7">
          <a:extLst>
            <a:ext uri="{FF2B5EF4-FFF2-40B4-BE49-F238E27FC236}">
              <a16:creationId xmlns:a16="http://schemas.microsoft.com/office/drawing/2014/main" xmlns="" id="{4E5CE957-9698-4240-9092-DA62BFE83D8E}"/>
            </a:ext>
          </a:extLst>
        </xdr:cNvPr>
        <xdr:cNvSpPr/>
      </xdr:nvSpPr>
      <xdr:spPr bwMode="auto">
        <a:xfrm>
          <a:off x="340179" y="14405493"/>
          <a:ext cx="688521" cy="1201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3683648</xdr:colOff>
      <xdr:row>67</xdr:row>
      <xdr:rowOff>0</xdr:rowOff>
    </xdr:from>
    <xdr:to>
      <xdr:col>2</xdr:col>
      <xdr:colOff>4457700</xdr:colOff>
      <xdr:row>67</xdr:row>
      <xdr:rowOff>104775</xdr:rowOff>
    </xdr:to>
    <xdr:sp macro="" textlink="">
      <xdr:nvSpPr>
        <xdr:cNvPr id="9" name="Rectangle 8">
          <a:extLst>
            <a:ext uri="{FF2B5EF4-FFF2-40B4-BE49-F238E27FC236}">
              <a16:creationId xmlns:a16="http://schemas.microsoft.com/office/drawing/2014/main" xmlns="" id="{43CE3E62-7FE3-4C98-B8A1-58E26BB9C47F}"/>
            </a:ext>
          </a:extLst>
        </xdr:cNvPr>
        <xdr:cNvSpPr/>
      </xdr:nvSpPr>
      <xdr:spPr bwMode="auto">
        <a:xfrm>
          <a:off x="5045723" y="14411325"/>
          <a:ext cx="774052"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285750</xdr:colOff>
      <xdr:row>67</xdr:row>
      <xdr:rowOff>0</xdr:rowOff>
    </xdr:from>
    <xdr:to>
      <xdr:col>2</xdr:col>
      <xdr:colOff>1352550</xdr:colOff>
      <xdr:row>67</xdr:row>
      <xdr:rowOff>123825</xdr:rowOff>
    </xdr:to>
    <xdr:sp macro="" textlink="">
      <xdr:nvSpPr>
        <xdr:cNvPr id="10" name="Rectangle 9">
          <a:extLst>
            <a:ext uri="{FF2B5EF4-FFF2-40B4-BE49-F238E27FC236}">
              <a16:creationId xmlns:a16="http://schemas.microsoft.com/office/drawing/2014/main" xmlns="" id="{6C3A87D1-26E9-4E16-83A9-CD8285DF9EA0}"/>
            </a:ext>
          </a:extLst>
        </xdr:cNvPr>
        <xdr:cNvSpPr/>
      </xdr:nvSpPr>
      <xdr:spPr bwMode="auto">
        <a:xfrm>
          <a:off x="1647825" y="144113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4</xdr:col>
      <xdr:colOff>140931</xdr:colOff>
      <xdr:row>67</xdr:row>
      <xdr:rowOff>0</xdr:rowOff>
    </xdr:from>
    <xdr:to>
      <xdr:col>5</xdr:col>
      <xdr:colOff>558087</xdr:colOff>
      <xdr:row>67</xdr:row>
      <xdr:rowOff>123825</xdr:rowOff>
    </xdr:to>
    <xdr:sp macro="" textlink="">
      <xdr:nvSpPr>
        <xdr:cNvPr id="11" name="Rectangle 10">
          <a:extLst>
            <a:ext uri="{FF2B5EF4-FFF2-40B4-BE49-F238E27FC236}">
              <a16:creationId xmlns:a16="http://schemas.microsoft.com/office/drawing/2014/main" xmlns="" id="{F0113B31-18C5-4218-96F5-7978FB36D958}"/>
            </a:ext>
          </a:extLst>
        </xdr:cNvPr>
        <xdr:cNvSpPr/>
      </xdr:nvSpPr>
      <xdr:spPr bwMode="auto">
        <a:xfrm>
          <a:off x="6598881" y="14411325"/>
          <a:ext cx="998181"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1847850</xdr:colOff>
      <xdr:row>67</xdr:row>
      <xdr:rowOff>0</xdr:rowOff>
    </xdr:from>
    <xdr:to>
      <xdr:col>2</xdr:col>
      <xdr:colOff>2914650</xdr:colOff>
      <xdr:row>67</xdr:row>
      <xdr:rowOff>123825</xdr:rowOff>
    </xdr:to>
    <xdr:sp macro="" textlink="">
      <xdr:nvSpPr>
        <xdr:cNvPr id="12" name="Rectangle 11">
          <a:extLst>
            <a:ext uri="{FF2B5EF4-FFF2-40B4-BE49-F238E27FC236}">
              <a16:creationId xmlns:a16="http://schemas.microsoft.com/office/drawing/2014/main" xmlns="" id="{02F600D2-279B-4A66-87BE-A1396F00151C}"/>
            </a:ext>
          </a:extLst>
        </xdr:cNvPr>
        <xdr:cNvSpPr/>
      </xdr:nvSpPr>
      <xdr:spPr bwMode="auto">
        <a:xfrm>
          <a:off x="3209925" y="144113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6</xdr:col>
      <xdr:colOff>68035</xdr:colOff>
      <xdr:row>66</xdr:row>
      <xdr:rowOff>174950</xdr:rowOff>
    </xdr:from>
    <xdr:to>
      <xdr:col>6</xdr:col>
      <xdr:colOff>1019174</xdr:colOff>
      <xdr:row>67</xdr:row>
      <xdr:rowOff>123826</xdr:rowOff>
    </xdr:to>
    <xdr:sp macro="" textlink="">
      <xdr:nvSpPr>
        <xdr:cNvPr id="13" name="Rectangle 12">
          <a:extLst>
            <a:ext uri="{FF2B5EF4-FFF2-40B4-BE49-F238E27FC236}">
              <a16:creationId xmlns:a16="http://schemas.microsoft.com/office/drawing/2014/main" xmlns="" id="{2DE4DDDA-2145-4814-B17E-535F55661792}"/>
            </a:ext>
          </a:extLst>
        </xdr:cNvPr>
        <xdr:cNvSpPr/>
      </xdr:nvSpPr>
      <xdr:spPr bwMode="auto">
        <a:xfrm>
          <a:off x="8154760" y="14395775"/>
          <a:ext cx="951139" cy="13937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5</xdr:col>
      <xdr:colOff>256443</xdr:colOff>
      <xdr:row>1</xdr:row>
      <xdr:rowOff>0</xdr:rowOff>
    </xdr:from>
    <xdr:to>
      <xdr:col>6</xdr:col>
      <xdr:colOff>923836</xdr:colOff>
      <xdr:row>2</xdr:row>
      <xdr:rowOff>340506</xdr:rowOff>
    </xdr:to>
    <xdr:pic>
      <xdr:nvPicPr>
        <xdr:cNvPr id="14" name="Picture 13">
          <a:extLst>
            <a:ext uri="{FF2B5EF4-FFF2-40B4-BE49-F238E27FC236}">
              <a16:creationId xmlns:a16="http://schemas.microsoft.com/office/drawing/2014/main" xmlns="" id="{617ACF45-1D3D-4343-9579-ECB8C22723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295418" y="381000"/>
          <a:ext cx="1715143" cy="7215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219075</xdr:colOff>
      <xdr:row>52</xdr:row>
      <xdr:rowOff>171450</xdr:rowOff>
    </xdr:from>
    <xdr:to>
      <xdr:col>1</xdr:col>
      <xdr:colOff>638175</xdr:colOff>
      <xdr:row>53</xdr:row>
      <xdr:rowOff>95250</xdr:rowOff>
    </xdr:to>
    <xdr:sp macro="" textlink="">
      <xdr:nvSpPr>
        <xdr:cNvPr id="8" name="Rectangle 7">
          <a:extLst>
            <a:ext uri="{FF2B5EF4-FFF2-40B4-BE49-F238E27FC236}">
              <a16:creationId xmlns:a16="http://schemas.microsoft.com/office/drawing/2014/main" xmlns="" id="{2E851AF9-0B23-4E86-907C-43BCFB67DE5F}"/>
            </a:ext>
          </a:extLst>
        </xdr:cNvPr>
        <xdr:cNvSpPr/>
      </xdr:nvSpPr>
      <xdr:spPr bwMode="auto">
        <a:xfrm>
          <a:off x="219075" y="1413510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53</xdr:row>
      <xdr:rowOff>0</xdr:rowOff>
    </xdr:from>
    <xdr:to>
      <xdr:col>2</xdr:col>
      <xdr:colOff>4505325</xdr:colOff>
      <xdr:row>53</xdr:row>
      <xdr:rowOff>104775</xdr:rowOff>
    </xdr:to>
    <xdr:sp macro="" textlink="">
      <xdr:nvSpPr>
        <xdr:cNvPr id="9" name="Rectangle 8">
          <a:extLst>
            <a:ext uri="{FF2B5EF4-FFF2-40B4-BE49-F238E27FC236}">
              <a16:creationId xmlns:a16="http://schemas.microsoft.com/office/drawing/2014/main" xmlns="" id="{9F149341-E310-4DA4-88C1-7BEC2B017288}"/>
            </a:ext>
          </a:extLst>
        </xdr:cNvPr>
        <xdr:cNvSpPr/>
      </xdr:nvSpPr>
      <xdr:spPr bwMode="auto">
        <a:xfrm>
          <a:off x="4876800" y="1415415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52</xdr:row>
      <xdr:rowOff>171450</xdr:rowOff>
    </xdr:from>
    <xdr:to>
      <xdr:col>2</xdr:col>
      <xdr:colOff>1390650</xdr:colOff>
      <xdr:row>53</xdr:row>
      <xdr:rowOff>104775</xdr:rowOff>
    </xdr:to>
    <xdr:sp macro="" textlink="">
      <xdr:nvSpPr>
        <xdr:cNvPr id="10" name="Rectangle 9">
          <a:extLst>
            <a:ext uri="{FF2B5EF4-FFF2-40B4-BE49-F238E27FC236}">
              <a16:creationId xmlns:a16="http://schemas.microsoft.com/office/drawing/2014/main" xmlns="" id="{F5FE532F-3841-467F-B6CE-9234B03D9396}"/>
            </a:ext>
          </a:extLst>
        </xdr:cNvPr>
        <xdr:cNvSpPr/>
      </xdr:nvSpPr>
      <xdr:spPr bwMode="auto">
        <a:xfrm>
          <a:off x="1752600" y="141351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52</xdr:row>
      <xdr:rowOff>161925</xdr:rowOff>
    </xdr:from>
    <xdr:to>
      <xdr:col>5</xdr:col>
      <xdr:colOff>304800</xdr:colOff>
      <xdr:row>53</xdr:row>
      <xdr:rowOff>95250</xdr:rowOff>
    </xdr:to>
    <xdr:sp macro="" textlink="">
      <xdr:nvSpPr>
        <xdr:cNvPr id="11" name="Rectangle 10">
          <a:extLst>
            <a:ext uri="{FF2B5EF4-FFF2-40B4-BE49-F238E27FC236}">
              <a16:creationId xmlns:a16="http://schemas.microsoft.com/office/drawing/2014/main" xmlns="" id="{2F56D7CB-EEAE-42F0-B632-86046AF62021}"/>
            </a:ext>
          </a:extLst>
        </xdr:cNvPr>
        <xdr:cNvSpPr/>
      </xdr:nvSpPr>
      <xdr:spPr bwMode="auto">
        <a:xfrm>
          <a:off x="6410325" y="141255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52</xdr:row>
      <xdr:rowOff>161925</xdr:rowOff>
    </xdr:from>
    <xdr:to>
      <xdr:col>2</xdr:col>
      <xdr:colOff>3000375</xdr:colOff>
      <xdr:row>53</xdr:row>
      <xdr:rowOff>95250</xdr:rowOff>
    </xdr:to>
    <xdr:sp macro="" textlink="">
      <xdr:nvSpPr>
        <xdr:cNvPr id="12" name="Rectangle 11">
          <a:extLst>
            <a:ext uri="{FF2B5EF4-FFF2-40B4-BE49-F238E27FC236}">
              <a16:creationId xmlns:a16="http://schemas.microsoft.com/office/drawing/2014/main" xmlns="" id="{F58AE110-FA44-4AE3-8C93-327589C9154A}"/>
            </a:ext>
          </a:extLst>
        </xdr:cNvPr>
        <xdr:cNvSpPr/>
      </xdr:nvSpPr>
      <xdr:spPr bwMode="auto">
        <a:xfrm>
          <a:off x="3362325" y="141255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898585</xdr:colOff>
      <xdr:row>52</xdr:row>
      <xdr:rowOff>179717</xdr:rowOff>
    </xdr:from>
    <xdr:to>
      <xdr:col>6</xdr:col>
      <xdr:colOff>923925</xdr:colOff>
      <xdr:row>53</xdr:row>
      <xdr:rowOff>95250</xdr:rowOff>
    </xdr:to>
    <xdr:sp macro="" textlink="">
      <xdr:nvSpPr>
        <xdr:cNvPr id="13" name="Rectangle 12">
          <a:extLst>
            <a:ext uri="{FF2B5EF4-FFF2-40B4-BE49-F238E27FC236}">
              <a16:creationId xmlns:a16="http://schemas.microsoft.com/office/drawing/2014/main" xmlns="" id="{16A7E5AA-B785-4412-95BB-C600F8F65027}"/>
            </a:ext>
          </a:extLst>
        </xdr:cNvPr>
        <xdr:cNvSpPr/>
      </xdr:nvSpPr>
      <xdr:spPr bwMode="auto">
        <a:xfrm>
          <a:off x="7943491" y="14476203"/>
          <a:ext cx="1076684" cy="10423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45903</xdr:colOff>
      <xdr:row>51</xdr:row>
      <xdr:rowOff>8583</xdr:rowOff>
    </xdr:from>
    <xdr:to>
      <xdr:col>2</xdr:col>
      <xdr:colOff>47889</xdr:colOff>
      <xdr:row>52</xdr:row>
      <xdr:rowOff>125268</xdr:rowOff>
    </xdr:to>
    <xdr:sp macro="" textlink="">
      <xdr:nvSpPr>
        <xdr:cNvPr id="14" name="Rectangle 13">
          <a:extLst>
            <a:ext uri="{FF2B5EF4-FFF2-40B4-BE49-F238E27FC236}">
              <a16:creationId xmlns:a16="http://schemas.microsoft.com/office/drawing/2014/main" xmlns="" id="{2F41F66E-72D0-4BD7-B6FF-C92E9CB1D289}"/>
            </a:ext>
          </a:extLst>
        </xdr:cNvPr>
        <xdr:cNvSpPr/>
      </xdr:nvSpPr>
      <xdr:spPr bwMode="auto">
        <a:xfrm>
          <a:off x="45903" y="14083779"/>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912884</xdr:colOff>
      <xdr:row>51</xdr:row>
      <xdr:rowOff>8583</xdr:rowOff>
    </xdr:from>
    <xdr:to>
      <xdr:col>6</xdr:col>
      <xdr:colOff>1130859</xdr:colOff>
      <xdr:row>52</xdr:row>
      <xdr:rowOff>125268</xdr:rowOff>
    </xdr:to>
    <xdr:sp macro="" textlink="">
      <xdr:nvSpPr>
        <xdr:cNvPr id="15" name="Rectangle 14">
          <a:extLst>
            <a:ext uri="{FF2B5EF4-FFF2-40B4-BE49-F238E27FC236}">
              <a16:creationId xmlns:a16="http://schemas.microsoft.com/office/drawing/2014/main" xmlns="" id="{7D8A6427-2AD8-4D91-881F-57FD6E21B38B}"/>
            </a:ext>
          </a:extLst>
        </xdr:cNvPr>
        <xdr:cNvSpPr/>
      </xdr:nvSpPr>
      <xdr:spPr bwMode="auto">
        <a:xfrm>
          <a:off x="7947613" y="14083779"/>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265797</xdr:colOff>
      <xdr:row>51</xdr:row>
      <xdr:rowOff>8583</xdr:rowOff>
    </xdr:from>
    <xdr:to>
      <xdr:col>2</xdr:col>
      <xdr:colOff>1641868</xdr:colOff>
      <xdr:row>52</xdr:row>
      <xdr:rowOff>125268</xdr:rowOff>
    </xdr:to>
    <xdr:sp macro="" textlink="">
      <xdr:nvSpPr>
        <xdr:cNvPr id="16" name="Rectangle 15">
          <a:extLst>
            <a:ext uri="{FF2B5EF4-FFF2-40B4-BE49-F238E27FC236}">
              <a16:creationId xmlns:a16="http://schemas.microsoft.com/office/drawing/2014/main" xmlns="" id="{EF8258A1-E69F-4DAD-AFB7-8AAA78CCB345}"/>
            </a:ext>
          </a:extLst>
        </xdr:cNvPr>
        <xdr:cNvSpPr/>
      </xdr:nvSpPr>
      <xdr:spPr bwMode="auto">
        <a:xfrm>
          <a:off x="1625692" y="14083779"/>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1858822</xdr:colOff>
      <xdr:row>51</xdr:row>
      <xdr:rowOff>5738</xdr:rowOff>
    </xdr:from>
    <xdr:to>
      <xdr:col>2</xdr:col>
      <xdr:colOff>3189018</xdr:colOff>
      <xdr:row>52</xdr:row>
      <xdr:rowOff>122423</xdr:rowOff>
    </xdr:to>
    <xdr:sp macro="" textlink="">
      <xdr:nvSpPr>
        <xdr:cNvPr id="17" name="Rectangle 16">
          <a:extLst>
            <a:ext uri="{FF2B5EF4-FFF2-40B4-BE49-F238E27FC236}">
              <a16:creationId xmlns:a16="http://schemas.microsoft.com/office/drawing/2014/main" xmlns="" id="{47D444D0-5ABC-4B8C-97A4-4F8FE63C44EF}"/>
            </a:ext>
          </a:extLst>
        </xdr:cNvPr>
        <xdr:cNvSpPr/>
      </xdr:nvSpPr>
      <xdr:spPr bwMode="auto">
        <a:xfrm>
          <a:off x="3218717" y="14080934"/>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3401873</xdr:colOff>
      <xdr:row>51</xdr:row>
      <xdr:rowOff>5738</xdr:rowOff>
    </xdr:from>
    <xdr:to>
      <xdr:col>3</xdr:col>
      <xdr:colOff>26642</xdr:colOff>
      <xdr:row>52</xdr:row>
      <xdr:rowOff>122423</xdr:rowOff>
    </xdr:to>
    <xdr:sp macro="" textlink="">
      <xdr:nvSpPr>
        <xdr:cNvPr id="18" name="Rectangle 17">
          <a:extLst>
            <a:ext uri="{FF2B5EF4-FFF2-40B4-BE49-F238E27FC236}">
              <a16:creationId xmlns:a16="http://schemas.microsoft.com/office/drawing/2014/main" xmlns="" id="{7B225F7F-6A82-45BF-834C-D1422977FD9E}"/>
            </a:ext>
          </a:extLst>
        </xdr:cNvPr>
        <xdr:cNvSpPr/>
      </xdr:nvSpPr>
      <xdr:spPr bwMode="auto">
        <a:xfrm>
          <a:off x="4761768" y="14080934"/>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286855</xdr:colOff>
      <xdr:row>51</xdr:row>
      <xdr:rowOff>5932</xdr:rowOff>
    </xdr:from>
    <xdr:to>
      <xdr:col>5</xdr:col>
      <xdr:colOff>706561</xdr:colOff>
      <xdr:row>52</xdr:row>
      <xdr:rowOff>122617</xdr:rowOff>
    </xdr:to>
    <xdr:sp macro="" textlink="">
      <xdr:nvSpPr>
        <xdr:cNvPr id="19" name="Rectangle 18">
          <a:extLst>
            <a:ext uri="{FF2B5EF4-FFF2-40B4-BE49-F238E27FC236}">
              <a16:creationId xmlns:a16="http://schemas.microsoft.com/office/drawing/2014/main" xmlns="" id="{809F669F-171A-4819-8600-CAFFBB7CF5E7}"/>
            </a:ext>
          </a:extLst>
        </xdr:cNvPr>
        <xdr:cNvSpPr/>
      </xdr:nvSpPr>
      <xdr:spPr bwMode="auto">
        <a:xfrm>
          <a:off x="6363346" y="14081128"/>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507176</xdr:colOff>
      <xdr:row>0</xdr:row>
      <xdr:rowOff>247403</xdr:rowOff>
    </xdr:from>
    <xdr:to>
      <xdr:col>6</xdr:col>
      <xdr:colOff>997720</xdr:colOff>
      <xdr:row>2</xdr:row>
      <xdr:rowOff>236735</xdr:rowOff>
    </xdr:to>
    <xdr:pic>
      <xdr:nvPicPr>
        <xdr:cNvPr id="2" name="Picture 1">
          <a:extLst>
            <a:ext uri="{FF2B5EF4-FFF2-40B4-BE49-F238E27FC236}">
              <a16:creationId xmlns:a16="http://schemas.microsoft.com/office/drawing/2014/main" xmlns="" id="{088FD31A-DC6F-4DA6-98B0-A3B99DC0B53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545780" y="247403"/>
          <a:ext cx="1542005" cy="6449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219075</xdr:colOff>
      <xdr:row>59</xdr:row>
      <xdr:rowOff>171450</xdr:rowOff>
    </xdr:from>
    <xdr:to>
      <xdr:col>1</xdr:col>
      <xdr:colOff>638175</xdr:colOff>
      <xdr:row>60</xdr:row>
      <xdr:rowOff>95250</xdr:rowOff>
    </xdr:to>
    <xdr:sp macro="" textlink="">
      <xdr:nvSpPr>
        <xdr:cNvPr id="8" name="Rectangle 7">
          <a:extLst>
            <a:ext uri="{FF2B5EF4-FFF2-40B4-BE49-F238E27FC236}">
              <a16:creationId xmlns:a16="http://schemas.microsoft.com/office/drawing/2014/main" xmlns="" id="{8A7F56F3-DEF5-4376-AE89-995449993594}"/>
            </a:ext>
          </a:extLst>
        </xdr:cNvPr>
        <xdr:cNvSpPr/>
      </xdr:nvSpPr>
      <xdr:spPr bwMode="auto">
        <a:xfrm>
          <a:off x="219075" y="1446847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60</xdr:row>
      <xdr:rowOff>0</xdr:rowOff>
    </xdr:from>
    <xdr:to>
      <xdr:col>2</xdr:col>
      <xdr:colOff>4505325</xdr:colOff>
      <xdr:row>60</xdr:row>
      <xdr:rowOff>104775</xdr:rowOff>
    </xdr:to>
    <xdr:sp macro="" textlink="">
      <xdr:nvSpPr>
        <xdr:cNvPr id="9" name="Rectangle 8">
          <a:extLst>
            <a:ext uri="{FF2B5EF4-FFF2-40B4-BE49-F238E27FC236}">
              <a16:creationId xmlns:a16="http://schemas.microsoft.com/office/drawing/2014/main" xmlns="" id="{0A245F4E-20C7-4DFA-B24B-72FDD88D39BD}"/>
            </a:ext>
          </a:extLst>
        </xdr:cNvPr>
        <xdr:cNvSpPr/>
      </xdr:nvSpPr>
      <xdr:spPr bwMode="auto">
        <a:xfrm>
          <a:off x="4876800" y="1448752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59</xdr:row>
      <xdr:rowOff>171450</xdr:rowOff>
    </xdr:from>
    <xdr:to>
      <xdr:col>2</xdr:col>
      <xdr:colOff>1390650</xdr:colOff>
      <xdr:row>60</xdr:row>
      <xdr:rowOff>104775</xdr:rowOff>
    </xdr:to>
    <xdr:sp macro="" textlink="">
      <xdr:nvSpPr>
        <xdr:cNvPr id="10" name="Rectangle 9">
          <a:extLst>
            <a:ext uri="{FF2B5EF4-FFF2-40B4-BE49-F238E27FC236}">
              <a16:creationId xmlns:a16="http://schemas.microsoft.com/office/drawing/2014/main" xmlns="" id="{9E7CEB9F-5385-43BE-89A1-FC0D4D382168}"/>
            </a:ext>
          </a:extLst>
        </xdr:cNvPr>
        <xdr:cNvSpPr/>
      </xdr:nvSpPr>
      <xdr:spPr bwMode="auto">
        <a:xfrm>
          <a:off x="1752600" y="144684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59</xdr:row>
      <xdr:rowOff>161925</xdr:rowOff>
    </xdr:from>
    <xdr:to>
      <xdr:col>5</xdr:col>
      <xdr:colOff>304800</xdr:colOff>
      <xdr:row>60</xdr:row>
      <xdr:rowOff>95250</xdr:rowOff>
    </xdr:to>
    <xdr:sp macro="" textlink="">
      <xdr:nvSpPr>
        <xdr:cNvPr id="11" name="Rectangle 10">
          <a:extLst>
            <a:ext uri="{FF2B5EF4-FFF2-40B4-BE49-F238E27FC236}">
              <a16:creationId xmlns:a16="http://schemas.microsoft.com/office/drawing/2014/main" xmlns="" id="{61F044C4-7824-4B69-95C4-E99D0738F944}"/>
            </a:ext>
          </a:extLst>
        </xdr:cNvPr>
        <xdr:cNvSpPr/>
      </xdr:nvSpPr>
      <xdr:spPr bwMode="auto">
        <a:xfrm>
          <a:off x="6410325" y="1445895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59</xdr:row>
      <xdr:rowOff>161925</xdr:rowOff>
    </xdr:from>
    <xdr:to>
      <xdr:col>2</xdr:col>
      <xdr:colOff>3000375</xdr:colOff>
      <xdr:row>60</xdr:row>
      <xdr:rowOff>95250</xdr:rowOff>
    </xdr:to>
    <xdr:sp macro="" textlink="">
      <xdr:nvSpPr>
        <xdr:cNvPr id="12" name="Rectangle 11">
          <a:extLst>
            <a:ext uri="{FF2B5EF4-FFF2-40B4-BE49-F238E27FC236}">
              <a16:creationId xmlns:a16="http://schemas.microsoft.com/office/drawing/2014/main" xmlns="" id="{D68DB6A0-1F36-4666-BAA4-D4575FE013E4}"/>
            </a:ext>
          </a:extLst>
        </xdr:cNvPr>
        <xdr:cNvSpPr/>
      </xdr:nvSpPr>
      <xdr:spPr bwMode="auto">
        <a:xfrm>
          <a:off x="3362325" y="144589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952500</xdr:colOff>
      <xdr:row>59</xdr:row>
      <xdr:rowOff>158751</xdr:rowOff>
    </xdr:from>
    <xdr:to>
      <xdr:col>6</xdr:col>
      <xdr:colOff>923925</xdr:colOff>
      <xdr:row>60</xdr:row>
      <xdr:rowOff>95251</xdr:rowOff>
    </xdr:to>
    <xdr:sp macro="" textlink="">
      <xdr:nvSpPr>
        <xdr:cNvPr id="13" name="Rectangle 12">
          <a:extLst>
            <a:ext uri="{FF2B5EF4-FFF2-40B4-BE49-F238E27FC236}">
              <a16:creationId xmlns:a16="http://schemas.microsoft.com/office/drawing/2014/main" xmlns="" id="{3B97622E-7DA3-48A6-85C0-99CB6444680D}"/>
            </a:ext>
          </a:extLst>
        </xdr:cNvPr>
        <xdr:cNvSpPr/>
      </xdr:nvSpPr>
      <xdr:spPr bwMode="auto">
        <a:xfrm>
          <a:off x="7997031" y="14366876"/>
          <a:ext cx="1023144" cy="12501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36236</xdr:colOff>
      <xdr:row>58</xdr:row>
      <xdr:rowOff>2845</xdr:rowOff>
    </xdr:from>
    <xdr:to>
      <xdr:col>2</xdr:col>
      <xdr:colOff>36663</xdr:colOff>
      <xdr:row>59</xdr:row>
      <xdr:rowOff>117346</xdr:rowOff>
    </xdr:to>
    <xdr:sp macro="" textlink="">
      <xdr:nvSpPr>
        <xdr:cNvPr id="14" name="Rectangle 13">
          <a:extLst>
            <a:ext uri="{FF2B5EF4-FFF2-40B4-BE49-F238E27FC236}">
              <a16:creationId xmlns:a16="http://schemas.microsoft.com/office/drawing/2014/main" xmlns="" id="{945F70E9-7F37-45A9-B380-9ADC816C63D9}"/>
            </a:ext>
          </a:extLst>
        </xdr:cNvPr>
        <xdr:cNvSpPr/>
      </xdr:nvSpPr>
      <xdr:spPr bwMode="auto">
        <a:xfrm>
          <a:off x="36236" y="14021160"/>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897729</xdr:colOff>
      <xdr:row>58</xdr:row>
      <xdr:rowOff>2845</xdr:rowOff>
    </xdr:from>
    <xdr:to>
      <xdr:col>6</xdr:col>
      <xdr:colOff>1120069</xdr:colOff>
      <xdr:row>59</xdr:row>
      <xdr:rowOff>117346</xdr:rowOff>
    </xdr:to>
    <xdr:sp macro="" textlink="">
      <xdr:nvSpPr>
        <xdr:cNvPr id="15" name="Rectangle 14">
          <a:extLst>
            <a:ext uri="{FF2B5EF4-FFF2-40B4-BE49-F238E27FC236}">
              <a16:creationId xmlns:a16="http://schemas.microsoft.com/office/drawing/2014/main" xmlns="" id="{51FC981A-6339-4BB7-A6BE-2746B2BEB068}"/>
            </a:ext>
          </a:extLst>
        </xdr:cNvPr>
        <xdr:cNvSpPr/>
      </xdr:nvSpPr>
      <xdr:spPr bwMode="auto">
        <a:xfrm>
          <a:off x="7937946" y="14021160"/>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254571</xdr:colOff>
      <xdr:row>58</xdr:row>
      <xdr:rowOff>2845</xdr:rowOff>
    </xdr:from>
    <xdr:to>
      <xdr:col>2</xdr:col>
      <xdr:colOff>1630642</xdr:colOff>
      <xdr:row>59</xdr:row>
      <xdr:rowOff>117346</xdr:rowOff>
    </xdr:to>
    <xdr:sp macro="" textlink="">
      <xdr:nvSpPr>
        <xdr:cNvPr id="16" name="Rectangle 15">
          <a:extLst>
            <a:ext uri="{FF2B5EF4-FFF2-40B4-BE49-F238E27FC236}">
              <a16:creationId xmlns:a16="http://schemas.microsoft.com/office/drawing/2014/main" xmlns="" id="{D0A033AA-3593-4192-B09F-70ED12AF1207}"/>
            </a:ext>
          </a:extLst>
        </xdr:cNvPr>
        <xdr:cNvSpPr/>
      </xdr:nvSpPr>
      <xdr:spPr bwMode="auto">
        <a:xfrm>
          <a:off x="1616025" y="14021160"/>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1847596</xdr:colOff>
      <xdr:row>58</xdr:row>
      <xdr:rowOff>0</xdr:rowOff>
    </xdr:from>
    <xdr:to>
      <xdr:col>2</xdr:col>
      <xdr:colOff>3177792</xdr:colOff>
      <xdr:row>59</xdr:row>
      <xdr:rowOff>114501</xdr:rowOff>
    </xdr:to>
    <xdr:sp macro="" textlink="">
      <xdr:nvSpPr>
        <xdr:cNvPr id="17" name="Rectangle 16">
          <a:extLst>
            <a:ext uri="{FF2B5EF4-FFF2-40B4-BE49-F238E27FC236}">
              <a16:creationId xmlns:a16="http://schemas.microsoft.com/office/drawing/2014/main" xmlns="" id="{F051096D-0C30-411C-B809-D5B10AC7DBCC}"/>
            </a:ext>
          </a:extLst>
        </xdr:cNvPr>
        <xdr:cNvSpPr/>
      </xdr:nvSpPr>
      <xdr:spPr bwMode="auto">
        <a:xfrm>
          <a:off x="3209050" y="14018315"/>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3390647</xdr:colOff>
      <xdr:row>58</xdr:row>
      <xdr:rowOff>0</xdr:rowOff>
    </xdr:from>
    <xdr:to>
      <xdr:col>3</xdr:col>
      <xdr:colOff>16102</xdr:colOff>
      <xdr:row>59</xdr:row>
      <xdr:rowOff>114501</xdr:rowOff>
    </xdr:to>
    <xdr:sp macro="" textlink="">
      <xdr:nvSpPr>
        <xdr:cNvPr id="18" name="Rectangle 17">
          <a:extLst>
            <a:ext uri="{FF2B5EF4-FFF2-40B4-BE49-F238E27FC236}">
              <a16:creationId xmlns:a16="http://schemas.microsoft.com/office/drawing/2014/main" xmlns="" id="{E2B34D75-67D5-4187-AE07-24C65464BD81}"/>
            </a:ext>
          </a:extLst>
        </xdr:cNvPr>
        <xdr:cNvSpPr/>
      </xdr:nvSpPr>
      <xdr:spPr bwMode="auto">
        <a:xfrm>
          <a:off x="4752101" y="14018315"/>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276315</xdr:colOff>
      <xdr:row>58</xdr:row>
      <xdr:rowOff>194</xdr:rowOff>
    </xdr:from>
    <xdr:to>
      <xdr:col>5</xdr:col>
      <xdr:colOff>691406</xdr:colOff>
      <xdr:row>59</xdr:row>
      <xdr:rowOff>114695</xdr:rowOff>
    </xdr:to>
    <xdr:sp macro="" textlink="">
      <xdr:nvSpPr>
        <xdr:cNvPr id="19" name="Rectangle 18">
          <a:extLst>
            <a:ext uri="{FF2B5EF4-FFF2-40B4-BE49-F238E27FC236}">
              <a16:creationId xmlns:a16="http://schemas.microsoft.com/office/drawing/2014/main" xmlns="" id="{9344324F-5402-4CB9-B029-C450E2DFB440}"/>
            </a:ext>
          </a:extLst>
        </xdr:cNvPr>
        <xdr:cNvSpPr/>
      </xdr:nvSpPr>
      <xdr:spPr bwMode="auto">
        <a:xfrm>
          <a:off x="6353679" y="14018509"/>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533400</xdr:colOff>
      <xdr:row>0</xdr:row>
      <xdr:rowOff>228600</xdr:rowOff>
    </xdr:from>
    <xdr:to>
      <xdr:col>6</xdr:col>
      <xdr:colOff>1021305</xdr:colOff>
      <xdr:row>2</xdr:row>
      <xdr:rowOff>213149</xdr:rowOff>
    </xdr:to>
    <xdr:pic>
      <xdr:nvPicPr>
        <xdr:cNvPr id="2" name="Picture 1">
          <a:extLst>
            <a:ext uri="{FF2B5EF4-FFF2-40B4-BE49-F238E27FC236}">
              <a16:creationId xmlns:a16="http://schemas.microsoft.com/office/drawing/2014/main" xmlns="" id="{0E958994-6071-4FC4-8149-7652848D84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581900" y="228600"/>
          <a:ext cx="1542005" cy="6449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219075</xdr:colOff>
      <xdr:row>61</xdr:row>
      <xdr:rowOff>171450</xdr:rowOff>
    </xdr:from>
    <xdr:to>
      <xdr:col>1</xdr:col>
      <xdr:colOff>638175</xdr:colOff>
      <xdr:row>62</xdr:row>
      <xdr:rowOff>95250</xdr:rowOff>
    </xdr:to>
    <xdr:sp macro="" textlink="">
      <xdr:nvSpPr>
        <xdr:cNvPr id="8" name="Rectangle 7">
          <a:extLst>
            <a:ext uri="{FF2B5EF4-FFF2-40B4-BE49-F238E27FC236}">
              <a16:creationId xmlns:a16="http://schemas.microsoft.com/office/drawing/2014/main" xmlns="" id="{B21A9F8C-77C6-45AF-8EB8-77454006932E}"/>
            </a:ext>
          </a:extLst>
        </xdr:cNvPr>
        <xdr:cNvSpPr/>
      </xdr:nvSpPr>
      <xdr:spPr bwMode="auto">
        <a:xfrm>
          <a:off x="219075" y="1445895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62</xdr:row>
      <xdr:rowOff>0</xdr:rowOff>
    </xdr:from>
    <xdr:to>
      <xdr:col>2</xdr:col>
      <xdr:colOff>4505325</xdr:colOff>
      <xdr:row>62</xdr:row>
      <xdr:rowOff>104775</xdr:rowOff>
    </xdr:to>
    <xdr:sp macro="" textlink="">
      <xdr:nvSpPr>
        <xdr:cNvPr id="9" name="Rectangle 8">
          <a:extLst>
            <a:ext uri="{FF2B5EF4-FFF2-40B4-BE49-F238E27FC236}">
              <a16:creationId xmlns:a16="http://schemas.microsoft.com/office/drawing/2014/main" xmlns="" id="{1F17DDE6-CD0C-4EA3-8D4F-492CFC39F6FF}"/>
            </a:ext>
          </a:extLst>
        </xdr:cNvPr>
        <xdr:cNvSpPr/>
      </xdr:nvSpPr>
      <xdr:spPr bwMode="auto">
        <a:xfrm>
          <a:off x="4876800" y="1447800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61</xdr:row>
      <xdr:rowOff>171450</xdr:rowOff>
    </xdr:from>
    <xdr:to>
      <xdr:col>2</xdr:col>
      <xdr:colOff>1390650</xdr:colOff>
      <xdr:row>62</xdr:row>
      <xdr:rowOff>104775</xdr:rowOff>
    </xdr:to>
    <xdr:sp macro="" textlink="">
      <xdr:nvSpPr>
        <xdr:cNvPr id="10" name="Rectangle 9">
          <a:extLst>
            <a:ext uri="{FF2B5EF4-FFF2-40B4-BE49-F238E27FC236}">
              <a16:creationId xmlns:a16="http://schemas.microsoft.com/office/drawing/2014/main" xmlns="" id="{DD142570-B3C0-4949-BAA7-46BAD6B39EC6}"/>
            </a:ext>
          </a:extLst>
        </xdr:cNvPr>
        <xdr:cNvSpPr/>
      </xdr:nvSpPr>
      <xdr:spPr bwMode="auto">
        <a:xfrm>
          <a:off x="1752600" y="144589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61</xdr:row>
      <xdr:rowOff>161925</xdr:rowOff>
    </xdr:from>
    <xdr:to>
      <xdr:col>5</xdr:col>
      <xdr:colOff>304800</xdr:colOff>
      <xdr:row>62</xdr:row>
      <xdr:rowOff>95250</xdr:rowOff>
    </xdr:to>
    <xdr:sp macro="" textlink="">
      <xdr:nvSpPr>
        <xdr:cNvPr id="11" name="Rectangle 10">
          <a:extLst>
            <a:ext uri="{FF2B5EF4-FFF2-40B4-BE49-F238E27FC236}">
              <a16:creationId xmlns:a16="http://schemas.microsoft.com/office/drawing/2014/main" xmlns="" id="{74521C60-B8D2-4A01-9897-4E4BCBD54FD4}"/>
            </a:ext>
          </a:extLst>
        </xdr:cNvPr>
        <xdr:cNvSpPr/>
      </xdr:nvSpPr>
      <xdr:spPr bwMode="auto">
        <a:xfrm>
          <a:off x="6410325" y="1444942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61</xdr:row>
      <xdr:rowOff>161925</xdr:rowOff>
    </xdr:from>
    <xdr:to>
      <xdr:col>2</xdr:col>
      <xdr:colOff>3000375</xdr:colOff>
      <xdr:row>62</xdr:row>
      <xdr:rowOff>95250</xdr:rowOff>
    </xdr:to>
    <xdr:sp macro="" textlink="">
      <xdr:nvSpPr>
        <xdr:cNvPr id="12" name="Rectangle 11">
          <a:extLst>
            <a:ext uri="{FF2B5EF4-FFF2-40B4-BE49-F238E27FC236}">
              <a16:creationId xmlns:a16="http://schemas.microsoft.com/office/drawing/2014/main" xmlns="" id="{3F4DB649-F9FB-46C4-8D73-B5F6BCAD128C}"/>
            </a:ext>
          </a:extLst>
        </xdr:cNvPr>
        <xdr:cNvSpPr/>
      </xdr:nvSpPr>
      <xdr:spPr bwMode="auto">
        <a:xfrm>
          <a:off x="3362325" y="144494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942578</xdr:colOff>
      <xdr:row>61</xdr:row>
      <xdr:rowOff>168672</xdr:rowOff>
    </xdr:from>
    <xdr:to>
      <xdr:col>6</xdr:col>
      <xdr:colOff>923925</xdr:colOff>
      <xdr:row>62</xdr:row>
      <xdr:rowOff>95250</xdr:rowOff>
    </xdr:to>
    <xdr:sp macro="" textlink="">
      <xdr:nvSpPr>
        <xdr:cNvPr id="13" name="Rectangle 12">
          <a:extLst>
            <a:ext uri="{FF2B5EF4-FFF2-40B4-BE49-F238E27FC236}">
              <a16:creationId xmlns:a16="http://schemas.microsoft.com/office/drawing/2014/main" xmlns="" id="{A0CFDE95-FCEE-4379-8740-1BF277781FF7}"/>
            </a:ext>
          </a:extLst>
        </xdr:cNvPr>
        <xdr:cNvSpPr/>
      </xdr:nvSpPr>
      <xdr:spPr bwMode="auto">
        <a:xfrm>
          <a:off x="7987109" y="14386719"/>
          <a:ext cx="1033066" cy="11509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33227</xdr:colOff>
      <xdr:row>59</xdr:row>
      <xdr:rowOff>185591</xdr:rowOff>
    </xdr:from>
    <xdr:to>
      <xdr:col>2</xdr:col>
      <xdr:colOff>32811</xdr:colOff>
      <xdr:row>61</xdr:row>
      <xdr:rowOff>115059</xdr:rowOff>
    </xdr:to>
    <xdr:sp macro="" textlink="">
      <xdr:nvSpPr>
        <xdr:cNvPr id="14" name="Rectangle 13">
          <a:extLst>
            <a:ext uri="{FF2B5EF4-FFF2-40B4-BE49-F238E27FC236}">
              <a16:creationId xmlns:a16="http://schemas.microsoft.com/office/drawing/2014/main" xmlns="" id="{01023ACF-9BA8-400D-AC3E-D4C0A3680729}"/>
            </a:ext>
          </a:extLst>
        </xdr:cNvPr>
        <xdr:cNvSpPr/>
      </xdr:nvSpPr>
      <xdr:spPr bwMode="auto">
        <a:xfrm>
          <a:off x="33227" y="14113135"/>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896405</xdr:colOff>
      <xdr:row>59</xdr:row>
      <xdr:rowOff>185591</xdr:rowOff>
    </xdr:from>
    <xdr:to>
      <xdr:col>6</xdr:col>
      <xdr:colOff>1117783</xdr:colOff>
      <xdr:row>61</xdr:row>
      <xdr:rowOff>115059</xdr:rowOff>
    </xdr:to>
    <xdr:sp macro="" textlink="">
      <xdr:nvSpPr>
        <xdr:cNvPr id="15" name="Rectangle 14">
          <a:extLst>
            <a:ext uri="{FF2B5EF4-FFF2-40B4-BE49-F238E27FC236}">
              <a16:creationId xmlns:a16="http://schemas.microsoft.com/office/drawing/2014/main" xmlns="" id="{4C33A664-DC74-444B-A2B3-C3CB4183CFD8}"/>
            </a:ext>
          </a:extLst>
        </xdr:cNvPr>
        <xdr:cNvSpPr/>
      </xdr:nvSpPr>
      <xdr:spPr bwMode="auto">
        <a:xfrm>
          <a:off x="7934937" y="14113135"/>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250719</xdr:colOff>
      <xdr:row>59</xdr:row>
      <xdr:rowOff>185591</xdr:rowOff>
    </xdr:from>
    <xdr:to>
      <xdr:col>2</xdr:col>
      <xdr:colOff>1626790</xdr:colOff>
      <xdr:row>61</xdr:row>
      <xdr:rowOff>115059</xdr:rowOff>
    </xdr:to>
    <xdr:sp macro="" textlink="">
      <xdr:nvSpPr>
        <xdr:cNvPr id="16" name="Rectangle 15">
          <a:extLst>
            <a:ext uri="{FF2B5EF4-FFF2-40B4-BE49-F238E27FC236}">
              <a16:creationId xmlns:a16="http://schemas.microsoft.com/office/drawing/2014/main" xmlns="" id="{FBAE0964-75BD-4B1B-A0C1-776AFD10DFAA}"/>
            </a:ext>
          </a:extLst>
        </xdr:cNvPr>
        <xdr:cNvSpPr/>
      </xdr:nvSpPr>
      <xdr:spPr bwMode="auto">
        <a:xfrm>
          <a:off x="1613016" y="14113135"/>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1843744</xdr:colOff>
      <xdr:row>59</xdr:row>
      <xdr:rowOff>182746</xdr:rowOff>
    </xdr:from>
    <xdr:to>
      <xdr:col>2</xdr:col>
      <xdr:colOff>3173940</xdr:colOff>
      <xdr:row>61</xdr:row>
      <xdr:rowOff>112214</xdr:rowOff>
    </xdr:to>
    <xdr:sp macro="" textlink="">
      <xdr:nvSpPr>
        <xdr:cNvPr id="17" name="Rectangle 16">
          <a:extLst>
            <a:ext uri="{FF2B5EF4-FFF2-40B4-BE49-F238E27FC236}">
              <a16:creationId xmlns:a16="http://schemas.microsoft.com/office/drawing/2014/main" xmlns="" id="{5CE24F60-C00C-45FD-AB9D-8C7023CC1C65}"/>
            </a:ext>
          </a:extLst>
        </xdr:cNvPr>
        <xdr:cNvSpPr/>
      </xdr:nvSpPr>
      <xdr:spPr bwMode="auto">
        <a:xfrm>
          <a:off x="3206041" y="14110290"/>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3386795</xdr:colOff>
      <xdr:row>59</xdr:row>
      <xdr:rowOff>182746</xdr:rowOff>
    </xdr:from>
    <xdr:to>
      <xdr:col>3</xdr:col>
      <xdr:colOff>15501</xdr:colOff>
      <xdr:row>61</xdr:row>
      <xdr:rowOff>112214</xdr:rowOff>
    </xdr:to>
    <xdr:sp macro="" textlink="">
      <xdr:nvSpPr>
        <xdr:cNvPr id="18" name="Rectangle 17">
          <a:extLst>
            <a:ext uri="{FF2B5EF4-FFF2-40B4-BE49-F238E27FC236}">
              <a16:creationId xmlns:a16="http://schemas.microsoft.com/office/drawing/2014/main" xmlns="" id="{07BF14BF-D89C-4409-82EF-BB03F806E9FB}"/>
            </a:ext>
          </a:extLst>
        </xdr:cNvPr>
        <xdr:cNvSpPr/>
      </xdr:nvSpPr>
      <xdr:spPr bwMode="auto">
        <a:xfrm>
          <a:off x="4749092" y="14110290"/>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275714</xdr:colOff>
      <xdr:row>59</xdr:row>
      <xdr:rowOff>182940</xdr:rowOff>
    </xdr:from>
    <xdr:to>
      <xdr:col>5</xdr:col>
      <xdr:colOff>690082</xdr:colOff>
      <xdr:row>61</xdr:row>
      <xdr:rowOff>112408</xdr:rowOff>
    </xdr:to>
    <xdr:sp macro="" textlink="">
      <xdr:nvSpPr>
        <xdr:cNvPr id="19" name="Rectangle 18">
          <a:extLst>
            <a:ext uri="{FF2B5EF4-FFF2-40B4-BE49-F238E27FC236}">
              <a16:creationId xmlns:a16="http://schemas.microsoft.com/office/drawing/2014/main" xmlns="" id="{6B86E2B0-BC1B-4A82-ADD2-0EAB44BBFDF3}"/>
            </a:ext>
          </a:extLst>
        </xdr:cNvPr>
        <xdr:cNvSpPr/>
      </xdr:nvSpPr>
      <xdr:spPr bwMode="auto">
        <a:xfrm>
          <a:off x="6350670" y="14110484"/>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546100</xdr:colOff>
      <xdr:row>0</xdr:row>
      <xdr:rowOff>266700</xdr:rowOff>
    </xdr:from>
    <xdr:to>
      <xdr:col>6</xdr:col>
      <xdr:colOff>1034005</xdr:colOff>
      <xdr:row>2</xdr:row>
      <xdr:rowOff>251249</xdr:rowOff>
    </xdr:to>
    <xdr:pic>
      <xdr:nvPicPr>
        <xdr:cNvPr id="2" name="Picture 1">
          <a:extLst>
            <a:ext uri="{FF2B5EF4-FFF2-40B4-BE49-F238E27FC236}">
              <a16:creationId xmlns:a16="http://schemas.microsoft.com/office/drawing/2014/main" xmlns="" id="{1E526009-1FF1-4ABF-B160-AC3F19B2B9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594600" y="266700"/>
          <a:ext cx="1542005" cy="6449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219075</xdr:colOff>
      <xdr:row>62</xdr:row>
      <xdr:rowOff>171450</xdr:rowOff>
    </xdr:from>
    <xdr:to>
      <xdr:col>1</xdr:col>
      <xdr:colOff>638175</xdr:colOff>
      <xdr:row>63</xdr:row>
      <xdr:rowOff>95250</xdr:rowOff>
    </xdr:to>
    <xdr:sp macro="" textlink="">
      <xdr:nvSpPr>
        <xdr:cNvPr id="8" name="Rectangle 7">
          <a:extLst>
            <a:ext uri="{FF2B5EF4-FFF2-40B4-BE49-F238E27FC236}">
              <a16:creationId xmlns:a16="http://schemas.microsoft.com/office/drawing/2014/main" xmlns="" id="{D6065644-322E-432C-8DB3-26FD1C93CA28}"/>
            </a:ext>
          </a:extLst>
        </xdr:cNvPr>
        <xdr:cNvSpPr/>
      </xdr:nvSpPr>
      <xdr:spPr bwMode="auto">
        <a:xfrm>
          <a:off x="219075" y="1435417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63</xdr:row>
      <xdr:rowOff>0</xdr:rowOff>
    </xdr:from>
    <xdr:to>
      <xdr:col>2</xdr:col>
      <xdr:colOff>4505325</xdr:colOff>
      <xdr:row>63</xdr:row>
      <xdr:rowOff>104775</xdr:rowOff>
    </xdr:to>
    <xdr:sp macro="" textlink="">
      <xdr:nvSpPr>
        <xdr:cNvPr id="9" name="Rectangle 8">
          <a:extLst>
            <a:ext uri="{FF2B5EF4-FFF2-40B4-BE49-F238E27FC236}">
              <a16:creationId xmlns:a16="http://schemas.microsoft.com/office/drawing/2014/main" xmlns="" id="{BA6622E0-6DE5-4938-8FE1-380019199791}"/>
            </a:ext>
          </a:extLst>
        </xdr:cNvPr>
        <xdr:cNvSpPr/>
      </xdr:nvSpPr>
      <xdr:spPr bwMode="auto">
        <a:xfrm>
          <a:off x="4876800" y="1437322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62</xdr:row>
      <xdr:rowOff>171450</xdr:rowOff>
    </xdr:from>
    <xdr:to>
      <xdr:col>2</xdr:col>
      <xdr:colOff>1390650</xdr:colOff>
      <xdr:row>63</xdr:row>
      <xdr:rowOff>104775</xdr:rowOff>
    </xdr:to>
    <xdr:sp macro="" textlink="">
      <xdr:nvSpPr>
        <xdr:cNvPr id="10" name="Rectangle 9">
          <a:extLst>
            <a:ext uri="{FF2B5EF4-FFF2-40B4-BE49-F238E27FC236}">
              <a16:creationId xmlns:a16="http://schemas.microsoft.com/office/drawing/2014/main" xmlns="" id="{96076A30-8CF6-4576-889A-B0BCC521FD0A}"/>
            </a:ext>
          </a:extLst>
        </xdr:cNvPr>
        <xdr:cNvSpPr/>
      </xdr:nvSpPr>
      <xdr:spPr bwMode="auto">
        <a:xfrm>
          <a:off x="1752600" y="143541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62</xdr:row>
      <xdr:rowOff>161925</xdr:rowOff>
    </xdr:from>
    <xdr:to>
      <xdr:col>5</xdr:col>
      <xdr:colOff>304800</xdr:colOff>
      <xdr:row>63</xdr:row>
      <xdr:rowOff>95250</xdr:rowOff>
    </xdr:to>
    <xdr:sp macro="" textlink="">
      <xdr:nvSpPr>
        <xdr:cNvPr id="11" name="Rectangle 10">
          <a:extLst>
            <a:ext uri="{FF2B5EF4-FFF2-40B4-BE49-F238E27FC236}">
              <a16:creationId xmlns:a16="http://schemas.microsoft.com/office/drawing/2014/main" xmlns="" id="{55C6A927-87D7-4895-8C8B-0C9B6CDB667D}"/>
            </a:ext>
          </a:extLst>
        </xdr:cNvPr>
        <xdr:cNvSpPr/>
      </xdr:nvSpPr>
      <xdr:spPr bwMode="auto">
        <a:xfrm>
          <a:off x="6410325" y="1434465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62</xdr:row>
      <xdr:rowOff>161925</xdr:rowOff>
    </xdr:from>
    <xdr:to>
      <xdr:col>2</xdr:col>
      <xdr:colOff>3000375</xdr:colOff>
      <xdr:row>63</xdr:row>
      <xdr:rowOff>95250</xdr:rowOff>
    </xdr:to>
    <xdr:sp macro="" textlink="">
      <xdr:nvSpPr>
        <xdr:cNvPr id="12" name="Rectangle 11">
          <a:extLst>
            <a:ext uri="{FF2B5EF4-FFF2-40B4-BE49-F238E27FC236}">
              <a16:creationId xmlns:a16="http://schemas.microsoft.com/office/drawing/2014/main" xmlns="" id="{30FFECBF-5C1D-480F-8DC9-7F81733AD95F}"/>
            </a:ext>
          </a:extLst>
        </xdr:cNvPr>
        <xdr:cNvSpPr/>
      </xdr:nvSpPr>
      <xdr:spPr bwMode="auto">
        <a:xfrm>
          <a:off x="3362325" y="143446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923341</xdr:colOff>
      <xdr:row>62</xdr:row>
      <xdr:rowOff>155511</xdr:rowOff>
    </xdr:from>
    <xdr:to>
      <xdr:col>6</xdr:col>
      <xdr:colOff>923924</xdr:colOff>
      <xdr:row>63</xdr:row>
      <xdr:rowOff>95251</xdr:rowOff>
    </xdr:to>
    <xdr:sp macro="" textlink="">
      <xdr:nvSpPr>
        <xdr:cNvPr id="13" name="Rectangle 12">
          <a:extLst>
            <a:ext uri="{FF2B5EF4-FFF2-40B4-BE49-F238E27FC236}">
              <a16:creationId xmlns:a16="http://schemas.microsoft.com/office/drawing/2014/main" xmlns="" id="{43EEE6A2-B80F-447F-81D6-2B4489F0B8CD}"/>
            </a:ext>
          </a:extLst>
        </xdr:cNvPr>
        <xdr:cNvSpPr/>
      </xdr:nvSpPr>
      <xdr:spPr bwMode="auto">
        <a:xfrm>
          <a:off x="7960178" y="14365256"/>
          <a:ext cx="1050277" cy="134128"/>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42809</xdr:colOff>
      <xdr:row>61</xdr:row>
      <xdr:rowOff>2845</xdr:rowOff>
    </xdr:from>
    <xdr:to>
      <xdr:col>2</xdr:col>
      <xdr:colOff>40153</xdr:colOff>
      <xdr:row>62</xdr:row>
      <xdr:rowOff>116241</xdr:rowOff>
    </xdr:to>
    <xdr:sp macro="" textlink="">
      <xdr:nvSpPr>
        <xdr:cNvPr id="14" name="Rectangle 13">
          <a:extLst>
            <a:ext uri="{FF2B5EF4-FFF2-40B4-BE49-F238E27FC236}">
              <a16:creationId xmlns:a16="http://schemas.microsoft.com/office/drawing/2014/main" xmlns="" id="{E2323C57-CBDD-42A2-806F-C172087893FB}"/>
            </a:ext>
          </a:extLst>
        </xdr:cNvPr>
        <xdr:cNvSpPr/>
      </xdr:nvSpPr>
      <xdr:spPr bwMode="auto">
        <a:xfrm>
          <a:off x="42809" y="13996033"/>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902440</xdr:colOff>
      <xdr:row>61</xdr:row>
      <xdr:rowOff>2845</xdr:rowOff>
    </xdr:from>
    <xdr:to>
      <xdr:col>6</xdr:col>
      <xdr:colOff>1121640</xdr:colOff>
      <xdr:row>62</xdr:row>
      <xdr:rowOff>116241</xdr:rowOff>
    </xdr:to>
    <xdr:sp macro="" textlink="">
      <xdr:nvSpPr>
        <xdr:cNvPr id="15" name="Rectangle 14">
          <a:extLst>
            <a:ext uri="{FF2B5EF4-FFF2-40B4-BE49-F238E27FC236}">
              <a16:creationId xmlns:a16="http://schemas.microsoft.com/office/drawing/2014/main" xmlns="" id="{92B54B7D-180A-422B-81CA-9CEFF8B8B178}"/>
            </a:ext>
          </a:extLst>
        </xdr:cNvPr>
        <xdr:cNvSpPr/>
      </xdr:nvSpPr>
      <xdr:spPr bwMode="auto">
        <a:xfrm>
          <a:off x="7944519" y="13996033"/>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258061</xdr:colOff>
      <xdr:row>61</xdr:row>
      <xdr:rowOff>2845</xdr:rowOff>
    </xdr:from>
    <xdr:to>
      <xdr:col>2</xdr:col>
      <xdr:colOff>1634132</xdr:colOff>
      <xdr:row>62</xdr:row>
      <xdr:rowOff>116241</xdr:rowOff>
    </xdr:to>
    <xdr:sp macro="" textlink="">
      <xdr:nvSpPr>
        <xdr:cNvPr id="16" name="Rectangle 15">
          <a:extLst>
            <a:ext uri="{FF2B5EF4-FFF2-40B4-BE49-F238E27FC236}">
              <a16:creationId xmlns:a16="http://schemas.microsoft.com/office/drawing/2014/main" xmlns="" id="{41084536-E361-4680-8B33-B8FD736C27CE}"/>
            </a:ext>
          </a:extLst>
        </xdr:cNvPr>
        <xdr:cNvSpPr/>
      </xdr:nvSpPr>
      <xdr:spPr bwMode="auto">
        <a:xfrm>
          <a:off x="1622598" y="13996033"/>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1851086</xdr:colOff>
      <xdr:row>61</xdr:row>
      <xdr:rowOff>0</xdr:rowOff>
    </xdr:from>
    <xdr:to>
      <xdr:col>2</xdr:col>
      <xdr:colOff>3181282</xdr:colOff>
      <xdr:row>62</xdr:row>
      <xdr:rowOff>113396</xdr:rowOff>
    </xdr:to>
    <xdr:sp macro="" textlink="">
      <xdr:nvSpPr>
        <xdr:cNvPr id="17" name="Rectangle 16">
          <a:extLst>
            <a:ext uri="{FF2B5EF4-FFF2-40B4-BE49-F238E27FC236}">
              <a16:creationId xmlns:a16="http://schemas.microsoft.com/office/drawing/2014/main" xmlns="" id="{360530E1-6836-453E-B8F1-1A6C23A1AE5E}"/>
            </a:ext>
          </a:extLst>
        </xdr:cNvPr>
        <xdr:cNvSpPr/>
      </xdr:nvSpPr>
      <xdr:spPr bwMode="auto">
        <a:xfrm>
          <a:off x="3215623" y="13993188"/>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3394137</xdr:colOff>
      <xdr:row>61</xdr:row>
      <xdr:rowOff>0</xdr:rowOff>
    </xdr:from>
    <xdr:to>
      <xdr:col>3</xdr:col>
      <xdr:colOff>21163</xdr:colOff>
      <xdr:row>62</xdr:row>
      <xdr:rowOff>113396</xdr:rowOff>
    </xdr:to>
    <xdr:sp macro="" textlink="">
      <xdr:nvSpPr>
        <xdr:cNvPr id="18" name="Rectangle 17">
          <a:extLst>
            <a:ext uri="{FF2B5EF4-FFF2-40B4-BE49-F238E27FC236}">
              <a16:creationId xmlns:a16="http://schemas.microsoft.com/office/drawing/2014/main" xmlns="" id="{E6234F64-66C4-4A51-A91C-9A7956E2F8A6}"/>
            </a:ext>
          </a:extLst>
        </xdr:cNvPr>
        <xdr:cNvSpPr/>
      </xdr:nvSpPr>
      <xdr:spPr bwMode="auto">
        <a:xfrm>
          <a:off x="4758674" y="13993188"/>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281376</xdr:colOff>
      <xdr:row>61</xdr:row>
      <xdr:rowOff>194</xdr:rowOff>
    </xdr:from>
    <xdr:to>
      <xdr:col>5</xdr:col>
      <xdr:colOff>696117</xdr:colOff>
      <xdr:row>62</xdr:row>
      <xdr:rowOff>113590</xdr:rowOff>
    </xdr:to>
    <xdr:sp macro="" textlink="">
      <xdr:nvSpPr>
        <xdr:cNvPr id="19" name="Rectangle 18">
          <a:extLst>
            <a:ext uri="{FF2B5EF4-FFF2-40B4-BE49-F238E27FC236}">
              <a16:creationId xmlns:a16="http://schemas.microsoft.com/office/drawing/2014/main" xmlns="" id="{BAEB423D-A3CD-4385-9CEC-655A232F25E5}"/>
            </a:ext>
          </a:extLst>
        </xdr:cNvPr>
        <xdr:cNvSpPr/>
      </xdr:nvSpPr>
      <xdr:spPr bwMode="auto">
        <a:xfrm>
          <a:off x="6360252" y="13993382"/>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531916</xdr:colOff>
      <xdr:row>0</xdr:row>
      <xdr:rowOff>222663</xdr:rowOff>
    </xdr:from>
    <xdr:to>
      <xdr:col>6</xdr:col>
      <xdr:colOff>1022460</xdr:colOff>
      <xdr:row>2</xdr:row>
      <xdr:rowOff>211995</xdr:rowOff>
    </xdr:to>
    <xdr:pic>
      <xdr:nvPicPr>
        <xdr:cNvPr id="2" name="Picture 1">
          <a:extLst>
            <a:ext uri="{FF2B5EF4-FFF2-40B4-BE49-F238E27FC236}">
              <a16:creationId xmlns:a16="http://schemas.microsoft.com/office/drawing/2014/main" xmlns="" id="{1AAFD808-2453-43D7-9892-2077C0C116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570520" y="222663"/>
          <a:ext cx="1542005" cy="6449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219075</xdr:colOff>
      <xdr:row>60</xdr:row>
      <xdr:rowOff>171450</xdr:rowOff>
    </xdr:from>
    <xdr:to>
      <xdr:col>1</xdr:col>
      <xdr:colOff>638175</xdr:colOff>
      <xdr:row>61</xdr:row>
      <xdr:rowOff>95250</xdr:rowOff>
    </xdr:to>
    <xdr:sp macro="" textlink="">
      <xdr:nvSpPr>
        <xdr:cNvPr id="8" name="Rectangle 7">
          <a:extLst>
            <a:ext uri="{FF2B5EF4-FFF2-40B4-BE49-F238E27FC236}">
              <a16:creationId xmlns:a16="http://schemas.microsoft.com/office/drawing/2014/main" xmlns="" id="{798ABAF8-CFD1-4276-A6B4-BDA0EA7AB59C}"/>
            </a:ext>
          </a:extLst>
        </xdr:cNvPr>
        <xdr:cNvSpPr/>
      </xdr:nvSpPr>
      <xdr:spPr bwMode="auto">
        <a:xfrm>
          <a:off x="219075" y="1439227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61</xdr:row>
      <xdr:rowOff>0</xdr:rowOff>
    </xdr:from>
    <xdr:to>
      <xdr:col>2</xdr:col>
      <xdr:colOff>4505325</xdr:colOff>
      <xdr:row>61</xdr:row>
      <xdr:rowOff>104775</xdr:rowOff>
    </xdr:to>
    <xdr:sp macro="" textlink="">
      <xdr:nvSpPr>
        <xdr:cNvPr id="9" name="Rectangle 8">
          <a:extLst>
            <a:ext uri="{FF2B5EF4-FFF2-40B4-BE49-F238E27FC236}">
              <a16:creationId xmlns:a16="http://schemas.microsoft.com/office/drawing/2014/main" xmlns="" id="{56995716-998F-4FF3-9874-C4460EB0B252}"/>
            </a:ext>
          </a:extLst>
        </xdr:cNvPr>
        <xdr:cNvSpPr/>
      </xdr:nvSpPr>
      <xdr:spPr bwMode="auto">
        <a:xfrm>
          <a:off x="4876800" y="1441132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60</xdr:row>
      <xdr:rowOff>171450</xdr:rowOff>
    </xdr:from>
    <xdr:to>
      <xdr:col>2</xdr:col>
      <xdr:colOff>1390650</xdr:colOff>
      <xdr:row>61</xdr:row>
      <xdr:rowOff>104775</xdr:rowOff>
    </xdr:to>
    <xdr:sp macro="" textlink="">
      <xdr:nvSpPr>
        <xdr:cNvPr id="10" name="Rectangle 9">
          <a:extLst>
            <a:ext uri="{FF2B5EF4-FFF2-40B4-BE49-F238E27FC236}">
              <a16:creationId xmlns:a16="http://schemas.microsoft.com/office/drawing/2014/main" xmlns="" id="{1F625D71-29C5-42F5-91CB-96199BCD4BD5}"/>
            </a:ext>
          </a:extLst>
        </xdr:cNvPr>
        <xdr:cNvSpPr/>
      </xdr:nvSpPr>
      <xdr:spPr bwMode="auto">
        <a:xfrm>
          <a:off x="1752600" y="143922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60</xdr:row>
      <xdr:rowOff>161925</xdr:rowOff>
    </xdr:from>
    <xdr:to>
      <xdr:col>5</xdr:col>
      <xdr:colOff>304800</xdr:colOff>
      <xdr:row>61</xdr:row>
      <xdr:rowOff>95250</xdr:rowOff>
    </xdr:to>
    <xdr:sp macro="" textlink="">
      <xdr:nvSpPr>
        <xdr:cNvPr id="11" name="Rectangle 10">
          <a:extLst>
            <a:ext uri="{FF2B5EF4-FFF2-40B4-BE49-F238E27FC236}">
              <a16:creationId xmlns:a16="http://schemas.microsoft.com/office/drawing/2014/main" xmlns="" id="{D9F2B68D-D79A-4949-903F-992666808F22}"/>
            </a:ext>
          </a:extLst>
        </xdr:cNvPr>
        <xdr:cNvSpPr/>
      </xdr:nvSpPr>
      <xdr:spPr bwMode="auto">
        <a:xfrm>
          <a:off x="6410325" y="1438275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60</xdr:row>
      <xdr:rowOff>161925</xdr:rowOff>
    </xdr:from>
    <xdr:to>
      <xdr:col>2</xdr:col>
      <xdr:colOff>3000375</xdr:colOff>
      <xdr:row>61</xdr:row>
      <xdr:rowOff>95250</xdr:rowOff>
    </xdr:to>
    <xdr:sp macro="" textlink="">
      <xdr:nvSpPr>
        <xdr:cNvPr id="12" name="Rectangle 11">
          <a:extLst>
            <a:ext uri="{FF2B5EF4-FFF2-40B4-BE49-F238E27FC236}">
              <a16:creationId xmlns:a16="http://schemas.microsoft.com/office/drawing/2014/main" xmlns="" id="{09AB2837-9216-4A22-88D8-B8CA93ABF703}"/>
            </a:ext>
          </a:extLst>
        </xdr:cNvPr>
        <xdr:cNvSpPr/>
      </xdr:nvSpPr>
      <xdr:spPr bwMode="auto">
        <a:xfrm>
          <a:off x="3362325" y="143827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981657</xdr:colOff>
      <xdr:row>60</xdr:row>
      <xdr:rowOff>165230</xdr:rowOff>
    </xdr:from>
    <xdr:to>
      <xdr:col>6</xdr:col>
      <xdr:colOff>923924</xdr:colOff>
      <xdr:row>61</xdr:row>
      <xdr:rowOff>95250</xdr:rowOff>
    </xdr:to>
    <xdr:sp macro="" textlink="">
      <xdr:nvSpPr>
        <xdr:cNvPr id="13" name="Rectangle 12">
          <a:extLst>
            <a:ext uri="{FF2B5EF4-FFF2-40B4-BE49-F238E27FC236}">
              <a16:creationId xmlns:a16="http://schemas.microsoft.com/office/drawing/2014/main" xmlns="" id="{B8076AB1-6914-4F5A-B7DE-F58E0C3B5BEE}"/>
            </a:ext>
          </a:extLst>
        </xdr:cNvPr>
        <xdr:cNvSpPr/>
      </xdr:nvSpPr>
      <xdr:spPr bwMode="auto">
        <a:xfrm>
          <a:off x="8018494" y="14579082"/>
          <a:ext cx="991961" cy="124408"/>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33227</xdr:colOff>
      <xdr:row>59</xdr:row>
      <xdr:rowOff>2845</xdr:rowOff>
    </xdr:from>
    <xdr:to>
      <xdr:col>2</xdr:col>
      <xdr:colOff>32811</xdr:colOff>
      <xdr:row>60</xdr:row>
      <xdr:rowOff>120597</xdr:rowOff>
    </xdr:to>
    <xdr:sp macro="" textlink="">
      <xdr:nvSpPr>
        <xdr:cNvPr id="14" name="Rectangle 13">
          <a:extLst>
            <a:ext uri="{FF2B5EF4-FFF2-40B4-BE49-F238E27FC236}">
              <a16:creationId xmlns:a16="http://schemas.microsoft.com/office/drawing/2014/main" xmlns="" id="{7E56C844-472F-4123-B251-FA8F3BA8D7B3}"/>
            </a:ext>
          </a:extLst>
        </xdr:cNvPr>
        <xdr:cNvSpPr/>
      </xdr:nvSpPr>
      <xdr:spPr bwMode="auto">
        <a:xfrm>
          <a:off x="33227" y="14057758"/>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896405</xdr:colOff>
      <xdr:row>59</xdr:row>
      <xdr:rowOff>2845</xdr:rowOff>
    </xdr:from>
    <xdr:to>
      <xdr:col>6</xdr:col>
      <xdr:colOff>1117783</xdr:colOff>
      <xdr:row>60</xdr:row>
      <xdr:rowOff>120597</xdr:rowOff>
    </xdr:to>
    <xdr:sp macro="" textlink="">
      <xdr:nvSpPr>
        <xdr:cNvPr id="15" name="Rectangle 14">
          <a:extLst>
            <a:ext uri="{FF2B5EF4-FFF2-40B4-BE49-F238E27FC236}">
              <a16:creationId xmlns:a16="http://schemas.microsoft.com/office/drawing/2014/main" xmlns="" id="{FDBC81BC-8482-4718-94E2-F1C34E90B1EF}"/>
            </a:ext>
          </a:extLst>
        </xdr:cNvPr>
        <xdr:cNvSpPr/>
      </xdr:nvSpPr>
      <xdr:spPr bwMode="auto">
        <a:xfrm>
          <a:off x="7934937" y="14057758"/>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250719</xdr:colOff>
      <xdr:row>59</xdr:row>
      <xdr:rowOff>2845</xdr:rowOff>
    </xdr:from>
    <xdr:to>
      <xdr:col>2</xdr:col>
      <xdr:colOff>1626790</xdr:colOff>
      <xdr:row>60</xdr:row>
      <xdr:rowOff>120597</xdr:rowOff>
    </xdr:to>
    <xdr:sp macro="" textlink="">
      <xdr:nvSpPr>
        <xdr:cNvPr id="16" name="Rectangle 15">
          <a:extLst>
            <a:ext uri="{FF2B5EF4-FFF2-40B4-BE49-F238E27FC236}">
              <a16:creationId xmlns:a16="http://schemas.microsoft.com/office/drawing/2014/main" xmlns="" id="{8FC08FF2-67A8-4BEE-B62C-C99C2767B14E}"/>
            </a:ext>
          </a:extLst>
        </xdr:cNvPr>
        <xdr:cNvSpPr/>
      </xdr:nvSpPr>
      <xdr:spPr bwMode="auto">
        <a:xfrm>
          <a:off x="1613016" y="14057758"/>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1843744</xdr:colOff>
      <xdr:row>59</xdr:row>
      <xdr:rowOff>0</xdr:rowOff>
    </xdr:from>
    <xdr:to>
      <xdr:col>2</xdr:col>
      <xdr:colOff>3173940</xdr:colOff>
      <xdr:row>60</xdr:row>
      <xdr:rowOff>117752</xdr:rowOff>
    </xdr:to>
    <xdr:sp macro="" textlink="">
      <xdr:nvSpPr>
        <xdr:cNvPr id="17" name="Rectangle 16">
          <a:extLst>
            <a:ext uri="{FF2B5EF4-FFF2-40B4-BE49-F238E27FC236}">
              <a16:creationId xmlns:a16="http://schemas.microsoft.com/office/drawing/2014/main" xmlns="" id="{6483306D-9110-481F-9427-31833947FFCD}"/>
            </a:ext>
          </a:extLst>
        </xdr:cNvPr>
        <xdr:cNvSpPr/>
      </xdr:nvSpPr>
      <xdr:spPr bwMode="auto">
        <a:xfrm>
          <a:off x="3206041" y="14054913"/>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3386795</xdr:colOff>
      <xdr:row>59</xdr:row>
      <xdr:rowOff>0</xdr:rowOff>
    </xdr:from>
    <xdr:to>
      <xdr:col>3</xdr:col>
      <xdr:colOff>15501</xdr:colOff>
      <xdr:row>60</xdr:row>
      <xdr:rowOff>117752</xdr:rowOff>
    </xdr:to>
    <xdr:sp macro="" textlink="">
      <xdr:nvSpPr>
        <xdr:cNvPr id="18" name="Rectangle 17">
          <a:extLst>
            <a:ext uri="{FF2B5EF4-FFF2-40B4-BE49-F238E27FC236}">
              <a16:creationId xmlns:a16="http://schemas.microsoft.com/office/drawing/2014/main" xmlns="" id="{4427BF48-BD26-462F-B808-249D4C79EBD1}"/>
            </a:ext>
          </a:extLst>
        </xdr:cNvPr>
        <xdr:cNvSpPr/>
      </xdr:nvSpPr>
      <xdr:spPr bwMode="auto">
        <a:xfrm>
          <a:off x="4749092" y="14054913"/>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275714</xdr:colOff>
      <xdr:row>59</xdr:row>
      <xdr:rowOff>194</xdr:rowOff>
    </xdr:from>
    <xdr:to>
      <xdr:col>5</xdr:col>
      <xdr:colOff>690082</xdr:colOff>
      <xdr:row>60</xdr:row>
      <xdr:rowOff>117946</xdr:rowOff>
    </xdr:to>
    <xdr:sp macro="" textlink="">
      <xdr:nvSpPr>
        <xdr:cNvPr id="19" name="Rectangle 18">
          <a:extLst>
            <a:ext uri="{FF2B5EF4-FFF2-40B4-BE49-F238E27FC236}">
              <a16:creationId xmlns:a16="http://schemas.microsoft.com/office/drawing/2014/main" xmlns="" id="{A475D1E2-87CE-48B0-A550-46F53F0211FB}"/>
            </a:ext>
          </a:extLst>
        </xdr:cNvPr>
        <xdr:cNvSpPr/>
      </xdr:nvSpPr>
      <xdr:spPr bwMode="auto">
        <a:xfrm>
          <a:off x="6350670" y="14055107"/>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609600</xdr:colOff>
      <xdr:row>0</xdr:row>
      <xdr:rowOff>241300</xdr:rowOff>
    </xdr:from>
    <xdr:to>
      <xdr:col>6</xdr:col>
      <xdr:colOff>1097505</xdr:colOff>
      <xdr:row>2</xdr:row>
      <xdr:rowOff>225849</xdr:rowOff>
    </xdr:to>
    <xdr:pic>
      <xdr:nvPicPr>
        <xdr:cNvPr id="2" name="Picture 1">
          <a:extLst>
            <a:ext uri="{FF2B5EF4-FFF2-40B4-BE49-F238E27FC236}">
              <a16:creationId xmlns:a16="http://schemas.microsoft.com/office/drawing/2014/main" xmlns="" id="{EF9C837B-9429-4274-BF68-5119A0907D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658100" y="241300"/>
          <a:ext cx="1542005" cy="6449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219075</xdr:colOff>
      <xdr:row>63</xdr:row>
      <xdr:rowOff>171450</xdr:rowOff>
    </xdr:from>
    <xdr:to>
      <xdr:col>1</xdr:col>
      <xdr:colOff>638175</xdr:colOff>
      <xdr:row>64</xdr:row>
      <xdr:rowOff>95250</xdr:rowOff>
    </xdr:to>
    <xdr:sp macro="" textlink="">
      <xdr:nvSpPr>
        <xdr:cNvPr id="8" name="Rectangle 7">
          <a:extLst>
            <a:ext uri="{FF2B5EF4-FFF2-40B4-BE49-F238E27FC236}">
              <a16:creationId xmlns:a16="http://schemas.microsoft.com/office/drawing/2014/main" xmlns="" id="{0B1DFD23-B696-4E83-9D13-BD35617AC5E4}"/>
            </a:ext>
          </a:extLst>
        </xdr:cNvPr>
        <xdr:cNvSpPr/>
      </xdr:nvSpPr>
      <xdr:spPr bwMode="auto">
        <a:xfrm>
          <a:off x="219075" y="1437322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9" name="Rectangle 8">
          <a:extLst>
            <a:ext uri="{FF2B5EF4-FFF2-40B4-BE49-F238E27FC236}">
              <a16:creationId xmlns:a16="http://schemas.microsoft.com/office/drawing/2014/main" xmlns="" id="{F0038CBA-4B61-4272-8F46-0335F452D6B5}"/>
            </a:ext>
          </a:extLst>
        </xdr:cNvPr>
        <xdr:cNvSpPr/>
      </xdr:nvSpPr>
      <xdr:spPr bwMode="auto">
        <a:xfrm>
          <a:off x="4876800" y="1439227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0" name="Rectangle 9">
          <a:extLst>
            <a:ext uri="{FF2B5EF4-FFF2-40B4-BE49-F238E27FC236}">
              <a16:creationId xmlns:a16="http://schemas.microsoft.com/office/drawing/2014/main" xmlns="" id="{D146C101-AC99-4D35-84F8-4D680259F085}"/>
            </a:ext>
          </a:extLst>
        </xdr:cNvPr>
        <xdr:cNvSpPr/>
      </xdr:nvSpPr>
      <xdr:spPr bwMode="auto">
        <a:xfrm>
          <a:off x="1752600" y="143732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1" name="Rectangle 10">
          <a:extLst>
            <a:ext uri="{FF2B5EF4-FFF2-40B4-BE49-F238E27FC236}">
              <a16:creationId xmlns:a16="http://schemas.microsoft.com/office/drawing/2014/main" xmlns="" id="{23054FC5-8A26-49B1-AE39-6029B0A600D9}"/>
            </a:ext>
          </a:extLst>
        </xdr:cNvPr>
        <xdr:cNvSpPr/>
      </xdr:nvSpPr>
      <xdr:spPr bwMode="auto">
        <a:xfrm>
          <a:off x="6410325" y="1436370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2" name="Rectangle 11">
          <a:extLst>
            <a:ext uri="{FF2B5EF4-FFF2-40B4-BE49-F238E27FC236}">
              <a16:creationId xmlns:a16="http://schemas.microsoft.com/office/drawing/2014/main" xmlns="" id="{C8455674-5200-433F-990B-CFABF714D7FF}"/>
            </a:ext>
          </a:extLst>
        </xdr:cNvPr>
        <xdr:cNvSpPr/>
      </xdr:nvSpPr>
      <xdr:spPr bwMode="auto">
        <a:xfrm>
          <a:off x="3362325" y="143637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962025</xdr:colOff>
      <xdr:row>63</xdr:row>
      <xdr:rowOff>180975</xdr:rowOff>
    </xdr:from>
    <xdr:to>
      <xdr:col>6</xdr:col>
      <xdr:colOff>923925</xdr:colOff>
      <xdr:row>64</xdr:row>
      <xdr:rowOff>95250</xdr:rowOff>
    </xdr:to>
    <xdr:sp macro="" textlink="">
      <xdr:nvSpPr>
        <xdr:cNvPr id="13" name="Rectangle 12">
          <a:extLst>
            <a:ext uri="{FF2B5EF4-FFF2-40B4-BE49-F238E27FC236}">
              <a16:creationId xmlns:a16="http://schemas.microsoft.com/office/drawing/2014/main" xmlns="" id="{FAD6BEAD-7478-4131-853C-DC14811C36AE}"/>
            </a:ext>
          </a:extLst>
        </xdr:cNvPr>
        <xdr:cNvSpPr/>
      </xdr:nvSpPr>
      <xdr:spPr bwMode="auto">
        <a:xfrm>
          <a:off x="8001000" y="14325600"/>
          <a:ext cx="1009650"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28690</xdr:colOff>
      <xdr:row>62</xdr:row>
      <xdr:rowOff>2845</xdr:rowOff>
    </xdr:from>
    <xdr:to>
      <xdr:col>2</xdr:col>
      <xdr:colOff>30676</xdr:colOff>
      <xdr:row>63</xdr:row>
      <xdr:rowOff>119530</xdr:rowOff>
    </xdr:to>
    <xdr:sp macro="" textlink="">
      <xdr:nvSpPr>
        <xdr:cNvPr id="14" name="Rectangle 13">
          <a:extLst>
            <a:ext uri="{FF2B5EF4-FFF2-40B4-BE49-F238E27FC236}">
              <a16:creationId xmlns:a16="http://schemas.microsoft.com/office/drawing/2014/main" xmlns="" id="{FA66621C-1948-48C6-83C9-8339BF082EE4}"/>
            </a:ext>
          </a:extLst>
        </xdr:cNvPr>
        <xdr:cNvSpPr/>
      </xdr:nvSpPr>
      <xdr:spPr bwMode="auto">
        <a:xfrm>
          <a:off x="28690" y="13865737"/>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895671</xdr:colOff>
      <xdr:row>62</xdr:row>
      <xdr:rowOff>2845</xdr:rowOff>
    </xdr:from>
    <xdr:to>
      <xdr:col>6</xdr:col>
      <xdr:colOff>1113646</xdr:colOff>
      <xdr:row>63</xdr:row>
      <xdr:rowOff>119530</xdr:rowOff>
    </xdr:to>
    <xdr:sp macro="" textlink="">
      <xdr:nvSpPr>
        <xdr:cNvPr id="15" name="Rectangle 14">
          <a:extLst>
            <a:ext uri="{FF2B5EF4-FFF2-40B4-BE49-F238E27FC236}">
              <a16:creationId xmlns:a16="http://schemas.microsoft.com/office/drawing/2014/main" xmlns="" id="{5033A419-7594-4244-91A1-58DEDB417896}"/>
            </a:ext>
          </a:extLst>
        </xdr:cNvPr>
        <xdr:cNvSpPr/>
      </xdr:nvSpPr>
      <xdr:spPr bwMode="auto">
        <a:xfrm>
          <a:off x="7930400" y="13865737"/>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248584</xdr:colOff>
      <xdr:row>62</xdr:row>
      <xdr:rowOff>2845</xdr:rowOff>
    </xdr:from>
    <xdr:to>
      <xdr:col>2</xdr:col>
      <xdr:colOff>1624655</xdr:colOff>
      <xdr:row>63</xdr:row>
      <xdr:rowOff>119530</xdr:rowOff>
    </xdr:to>
    <xdr:sp macro="" textlink="">
      <xdr:nvSpPr>
        <xdr:cNvPr id="16" name="Rectangle 15">
          <a:extLst>
            <a:ext uri="{FF2B5EF4-FFF2-40B4-BE49-F238E27FC236}">
              <a16:creationId xmlns:a16="http://schemas.microsoft.com/office/drawing/2014/main" xmlns="" id="{0DD8218F-6B56-4063-8374-03487D723C7F}"/>
            </a:ext>
          </a:extLst>
        </xdr:cNvPr>
        <xdr:cNvSpPr/>
      </xdr:nvSpPr>
      <xdr:spPr bwMode="auto">
        <a:xfrm>
          <a:off x="1608479" y="13865737"/>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1841609</xdr:colOff>
      <xdr:row>62</xdr:row>
      <xdr:rowOff>0</xdr:rowOff>
    </xdr:from>
    <xdr:to>
      <xdr:col>2</xdr:col>
      <xdr:colOff>3171805</xdr:colOff>
      <xdr:row>63</xdr:row>
      <xdr:rowOff>116685</xdr:rowOff>
    </xdr:to>
    <xdr:sp macro="" textlink="">
      <xdr:nvSpPr>
        <xdr:cNvPr id="17" name="Rectangle 16">
          <a:extLst>
            <a:ext uri="{FF2B5EF4-FFF2-40B4-BE49-F238E27FC236}">
              <a16:creationId xmlns:a16="http://schemas.microsoft.com/office/drawing/2014/main" xmlns="" id="{1C5C1421-B4BC-4CEE-81D8-817DFBBB16B6}"/>
            </a:ext>
          </a:extLst>
        </xdr:cNvPr>
        <xdr:cNvSpPr/>
      </xdr:nvSpPr>
      <xdr:spPr bwMode="auto">
        <a:xfrm>
          <a:off x="3201504" y="13862892"/>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3384660</xdr:colOff>
      <xdr:row>62</xdr:row>
      <xdr:rowOff>0</xdr:rowOff>
    </xdr:from>
    <xdr:to>
      <xdr:col>3</xdr:col>
      <xdr:colOff>9429</xdr:colOff>
      <xdr:row>63</xdr:row>
      <xdr:rowOff>116685</xdr:rowOff>
    </xdr:to>
    <xdr:sp macro="" textlink="">
      <xdr:nvSpPr>
        <xdr:cNvPr id="18" name="Rectangle 17">
          <a:extLst>
            <a:ext uri="{FF2B5EF4-FFF2-40B4-BE49-F238E27FC236}">
              <a16:creationId xmlns:a16="http://schemas.microsoft.com/office/drawing/2014/main" xmlns="" id="{669462BA-DF94-4848-AF7F-BEFE7CE86DA2}"/>
            </a:ext>
          </a:extLst>
        </xdr:cNvPr>
        <xdr:cNvSpPr/>
      </xdr:nvSpPr>
      <xdr:spPr bwMode="auto">
        <a:xfrm>
          <a:off x="4744555" y="13862892"/>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269642</xdr:colOff>
      <xdr:row>62</xdr:row>
      <xdr:rowOff>194</xdr:rowOff>
    </xdr:from>
    <xdr:to>
      <xdr:col>5</xdr:col>
      <xdr:colOff>689348</xdr:colOff>
      <xdr:row>63</xdr:row>
      <xdr:rowOff>116879</xdr:rowOff>
    </xdr:to>
    <xdr:sp macro="" textlink="">
      <xdr:nvSpPr>
        <xdr:cNvPr id="19" name="Rectangle 18">
          <a:extLst>
            <a:ext uri="{FF2B5EF4-FFF2-40B4-BE49-F238E27FC236}">
              <a16:creationId xmlns:a16="http://schemas.microsoft.com/office/drawing/2014/main" xmlns="" id="{7DBB1A67-0A1E-4439-B3D1-A114CBFDBF1E}"/>
            </a:ext>
          </a:extLst>
        </xdr:cNvPr>
        <xdr:cNvSpPr/>
      </xdr:nvSpPr>
      <xdr:spPr bwMode="auto">
        <a:xfrm>
          <a:off x="6346133" y="13863086"/>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editAs="oneCell">
    <xdr:from>
      <xdr:col>5</xdr:col>
      <xdr:colOff>622789</xdr:colOff>
      <xdr:row>0</xdr:row>
      <xdr:rowOff>230253</xdr:rowOff>
    </xdr:from>
    <xdr:to>
      <xdr:col>6</xdr:col>
      <xdr:colOff>1114602</xdr:colOff>
      <xdr:row>2</xdr:row>
      <xdr:rowOff>215779</xdr:rowOff>
    </xdr:to>
    <xdr:pic>
      <xdr:nvPicPr>
        <xdr:cNvPr id="2" name="Picture 1">
          <a:extLst>
            <a:ext uri="{FF2B5EF4-FFF2-40B4-BE49-F238E27FC236}">
              <a16:creationId xmlns:a16="http://schemas.microsoft.com/office/drawing/2014/main" xmlns="" id="{FFF50B42-3AFA-478B-BF5F-97D575076B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668847" y="230253"/>
          <a:ext cx="1542005" cy="6449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415697</xdr:colOff>
      <xdr:row>0</xdr:row>
      <xdr:rowOff>224037</xdr:rowOff>
    </xdr:from>
    <xdr:to>
      <xdr:col>6</xdr:col>
      <xdr:colOff>1016957</xdr:colOff>
      <xdr:row>2</xdr:row>
      <xdr:rowOff>199907</xdr:rowOff>
    </xdr:to>
    <xdr:pic>
      <xdr:nvPicPr>
        <xdr:cNvPr id="14" name="Picture 13">
          <a:extLst>
            <a:ext uri="{FF2B5EF4-FFF2-40B4-BE49-F238E27FC236}">
              <a16:creationId xmlns:a16="http://schemas.microsoft.com/office/drawing/2014/main" xmlns="" id="{04453CBF-0D4E-426B-AE97-43B0A8B93F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518290" y="224037"/>
          <a:ext cx="1518482" cy="622629"/>
        </a:xfrm>
        <a:prstGeom prst="rect">
          <a:avLst/>
        </a:prstGeom>
      </xdr:spPr>
    </xdr:pic>
    <xdr:clientData/>
  </xdr:twoCellAnchor>
  <xdr:twoCellAnchor>
    <xdr:from>
      <xdr:col>0</xdr:col>
      <xdr:colOff>246944</xdr:colOff>
      <xdr:row>61</xdr:row>
      <xdr:rowOff>23518</xdr:rowOff>
    </xdr:from>
    <xdr:to>
      <xdr:col>1</xdr:col>
      <xdr:colOff>328841</xdr:colOff>
      <xdr:row>61</xdr:row>
      <xdr:rowOff>114299</xdr:rowOff>
    </xdr:to>
    <xdr:sp macro="" textlink="">
      <xdr:nvSpPr>
        <xdr:cNvPr id="15" name="Rectangle 14">
          <a:extLst>
            <a:ext uri="{FF2B5EF4-FFF2-40B4-BE49-F238E27FC236}">
              <a16:creationId xmlns:a16="http://schemas.microsoft.com/office/drawing/2014/main" xmlns="" id="{D83D86F5-9BD5-4E6D-858C-7C020EC74330}"/>
            </a:ext>
          </a:extLst>
        </xdr:cNvPr>
        <xdr:cNvSpPr/>
      </xdr:nvSpPr>
      <xdr:spPr bwMode="auto">
        <a:xfrm>
          <a:off x="246944" y="14287499"/>
          <a:ext cx="728656" cy="90781"/>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3447142</xdr:colOff>
      <xdr:row>61</xdr:row>
      <xdr:rowOff>1362</xdr:rowOff>
    </xdr:from>
    <xdr:to>
      <xdr:col>2</xdr:col>
      <xdr:colOff>4655910</xdr:colOff>
      <xdr:row>61</xdr:row>
      <xdr:rowOff>93436</xdr:rowOff>
    </xdr:to>
    <xdr:sp macro="" textlink="">
      <xdr:nvSpPr>
        <xdr:cNvPr id="16" name="Rectangle 15">
          <a:extLst>
            <a:ext uri="{FF2B5EF4-FFF2-40B4-BE49-F238E27FC236}">
              <a16:creationId xmlns:a16="http://schemas.microsoft.com/office/drawing/2014/main" xmlns="" id="{14F252EF-9E52-4032-8BF8-C19117E56712}"/>
            </a:ext>
          </a:extLst>
        </xdr:cNvPr>
        <xdr:cNvSpPr/>
      </xdr:nvSpPr>
      <xdr:spPr bwMode="auto">
        <a:xfrm>
          <a:off x="4809217" y="14507937"/>
          <a:ext cx="1208768" cy="9207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410482</xdr:colOff>
      <xdr:row>60</xdr:row>
      <xdr:rowOff>192315</xdr:rowOff>
    </xdr:from>
    <xdr:to>
      <xdr:col>2</xdr:col>
      <xdr:colOff>1477282</xdr:colOff>
      <xdr:row>61</xdr:row>
      <xdr:rowOff>101147</xdr:rowOff>
    </xdr:to>
    <xdr:sp macro="" textlink="">
      <xdr:nvSpPr>
        <xdr:cNvPr id="17" name="Rectangle 16">
          <a:extLst>
            <a:ext uri="{FF2B5EF4-FFF2-40B4-BE49-F238E27FC236}">
              <a16:creationId xmlns:a16="http://schemas.microsoft.com/office/drawing/2014/main" xmlns="" id="{562BD273-E1AF-4845-AC58-FCD30612FDDE}"/>
            </a:ext>
          </a:extLst>
        </xdr:cNvPr>
        <xdr:cNvSpPr/>
      </xdr:nvSpPr>
      <xdr:spPr bwMode="auto">
        <a:xfrm>
          <a:off x="1772557" y="14508390"/>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4</xdr:col>
      <xdr:colOff>176389</xdr:colOff>
      <xdr:row>61</xdr:row>
      <xdr:rowOff>0</xdr:rowOff>
    </xdr:from>
    <xdr:to>
      <xdr:col>5</xdr:col>
      <xdr:colOff>276225</xdr:colOff>
      <xdr:row>61</xdr:row>
      <xdr:rowOff>123825</xdr:rowOff>
    </xdr:to>
    <xdr:sp macro="" textlink="">
      <xdr:nvSpPr>
        <xdr:cNvPr id="18" name="Rectangle 17">
          <a:extLst>
            <a:ext uri="{FF2B5EF4-FFF2-40B4-BE49-F238E27FC236}">
              <a16:creationId xmlns:a16="http://schemas.microsoft.com/office/drawing/2014/main" xmlns="" id="{F2112FDC-019D-4538-9BEE-9A89163339A0}"/>
            </a:ext>
          </a:extLst>
        </xdr:cNvPr>
        <xdr:cNvSpPr/>
      </xdr:nvSpPr>
      <xdr:spPr bwMode="auto">
        <a:xfrm>
          <a:off x="6632222" y="14263981"/>
          <a:ext cx="746596"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1870529</xdr:colOff>
      <xdr:row>60</xdr:row>
      <xdr:rowOff>192314</xdr:rowOff>
    </xdr:from>
    <xdr:to>
      <xdr:col>2</xdr:col>
      <xdr:colOff>2937329</xdr:colOff>
      <xdr:row>61</xdr:row>
      <xdr:rowOff>101146</xdr:rowOff>
    </xdr:to>
    <xdr:sp macro="" textlink="">
      <xdr:nvSpPr>
        <xdr:cNvPr id="19" name="Rectangle 18">
          <a:extLst>
            <a:ext uri="{FF2B5EF4-FFF2-40B4-BE49-F238E27FC236}">
              <a16:creationId xmlns:a16="http://schemas.microsoft.com/office/drawing/2014/main" xmlns="" id="{F6EAB690-231A-4425-A936-5C702B1F3573}"/>
            </a:ext>
          </a:extLst>
        </xdr:cNvPr>
        <xdr:cNvSpPr/>
      </xdr:nvSpPr>
      <xdr:spPr bwMode="auto">
        <a:xfrm>
          <a:off x="3232604" y="14508389"/>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6</xdr:col>
      <xdr:colOff>70555</xdr:colOff>
      <xdr:row>61</xdr:row>
      <xdr:rowOff>0</xdr:rowOff>
    </xdr:from>
    <xdr:to>
      <xdr:col>6</xdr:col>
      <xdr:colOff>1019175</xdr:colOff>
      <xdr:row>61</xdr:row>
      <xdr:rowOff>123825</xdr:rowOff>
    </xdr:to>
    <xdr:sp macro="" textlink="">
      <xdr:nvSpPr>
        <xdr:cNvPr id="20" name="Rectangle 19">
          <a:extLst>
            <a:ext uri="{FF2B5EF4-FFF2-40B4-BE49-F238E27FC236}">
              <a16:creationId xmlns:a16="http://schemas.microsoft.com/office/drawing/2014/main" xmlns="" id="{5FE9BB18-E273-4BD1-86BC-1324BF61ED62}"/>
            </a:ext>
          </a:extLst>
        </xdr:cNvPr>
        <xdr:cNvSpPr/>
      </xdr:nvSpPr>
      <xdr:spPr bwMode="auto">
        <a:xfrm>
          <a:off x="8090370" y="14263981"/>
          <a:ext cx="94862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47625</xdr:colOff>
      <xdr:row>59</xdr:row>
      <xdr:rowOff>2845</xdr:rowOff>
    </xdr:from>
    <xdr:to>
      <xdr:col>2</xdr:col>
      <xdr:colOff>46240</xdr:colOff>
      <xdr:row>60</xdr:row>
      <xdr:rowOff>118382</xdr:rowOff>
    </xdr:to>
    <xdr:sp macro="" textlink="">
      <xdr:nvSpPr>
        <xdr:cNvPr id="21" name="Rectangle 20">
          <a:extLst>
            <a:ext uri="{FF2B5EF4-FFF2-40B4-BE49-F238E27FC236}">
              <a16:creationId xmlns:a16="http://schemas.microsoft.com/office/drawing/2014/main" xmlns="" id="{291D4580-7F5F-430C-A411-D5F0DB059DC4}"/>
            </a:ext>
          </a:extLst>
        </xdr:cNvPr>
        <xdr:cNvSpPr/>
      </xdr:nvSpPr>
      <xdr:spPr bwMode="auto">
        <a:xfrm>
          <a:off x="47625" y="14128420"/>
          <a:ext cx="136069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906788</xdr:colOff>
      <xdr:row>59</xdr:row>
      <xdr:rowOff>2845</xdr:rowOff>
    </xdr:from>
    <xdr:to>
      <xdr:col>6</xdr:col>
      <xdr:colOff>1127058</xdr:colOff>
      <xdr:row>60</xdr:row>
      <xdr:rowOff>118382</xdr:rowOff>
    </xdr:to>
    <xdr:sp macro="" textlink="">
      <xdr:nvSpPr>
        <xdr:cNvPr id="22" name="Rectangle 21">
          <a:extLst>
            <a:ext uri="{FF2B5EF4-FFF2-40B4-BE49-F238E27FC236}">
              <a16:creationId xmlns:a16="http://schemas.microsoft.com/office/drawing/2014/main" xmlns="" id="{57D463E3-0416-4167-A330-AEE98C10CF73}"/>
            </a:ext>
          </a:extLst>
        </xdr:cNvPr>
        <xdr:cNvSpPr/>
      </xdr:nvSpPr>
      <xdr:spPr bwMode="auto">
        <a:xfrm>
          <a:off x="7945763" y="14128420"/>
          <a:ext cx="120134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264148</xdr:colOff>
      <xdr:row>59</xdr:row>
      <xdr:rowOff>2845</xdr:rowOff>
    </xdr:from>
    <xdr:to>
      <xdr:col>2</xdr:col>
      <xdr:colOff>1640219</xdr:colOff>
      <xdr:row>60</xdr:row>
      <xdr:rowOff>118382</xdr:rowOff>
    </xdr:to>
    <xdr:sp macro="" textlink="">
      <xdr:nvSpPr>
        <xdr:cNvPr id="23" name="Rectangle 22">
          <a:extLst>
            <a:ext uri="{FF2B5EF4-FFF2-40B4-BE49-F238E27FC236}">
              <a16:creationId xmlns:a16="http://schemas.microsoft.com/office/drawing/2014/main" xmlns="" id="{3D62C02D-6744-44AC-907F-1782C10B90F3}"/>
            </a:ext>
          </a:extLst>
        </xdr:cNvPr>
        <xdr:cNvSpPr/>
      </xdr:nvSpPr>
      <xdr:spPr bwMode="auto">
        <a:xfrm>
          <a:off x="1626223" y="14128420"/>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1857173</xdr:colOff>
      <xdr:row>59</xdr:row>
      <xdr:rowOff>0</xdr:rowOff>
    </xdr:from>
    <xdr:to>
      <xdr:col>2</xdr:col>
      <xdr:colOff>3187369</xdr:colOff>
      <xdr:row>60</xdr:row>
      <xdr:rowOff>115537</xdr:rowOff>
    </xdr:to>
    <xdr:sp macro="" textlink="">
      <xdr:nvSpPr>
        <xdr:cNvPr id="24" name="Rectangle 23">
          <a:extLst>
            <a:ext uri="{FF2B5EF4-FFF2-40B4-BE49-F238E27FC236}">
              <a16:creationId xmlns:a16="http://schemas.microsoft.com/office/drawing/2014/main" xmlns="" id="{179C8E62-326C-4F17-836D-6EC40D3FC5E9}"/>
            </a:ext>
          </a:extLst>
        </xdr:cNvPr>
        <xdr:cNvSpPr/>
      </xdr:nvSpPr>
      <xdr:spPr bwMode="auto">
        <a:xfrm>
          <a:off x="3219248" y="14125575"/>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3400224</xdr:colOff>
      <xdr:row>59</xdr:row>
      <xdr:rowOff>0</xdr:rowOff>
    </xdr:from>
    <xdr:to>
      <xdr:col>3</xdr:col>
      <xdr:colOff>26714</xdr:colOff>
      <xdr:row>60</xdr:row>
      <xdr:rowOff>115537</xdr:rowOff>
    </xdr:to>
    <xdr:sp macro="" textlink="">
      <xdr:nvSpPr>
        <xdr:cNvPr id="25" name="Rectangle 24">
          <a:extLst>
            <a:ext uri="{FF2B5EF4-FFF2-40B4-BE49-F238E27FC236}">
              <a16:creationId xmlns:a16="http://schemas.microsoft.com/office/drawing/2014/main" xmlns="" id="{459EFB91-655B-44D9-96BD-391A3EFF5CAD}"/>
            </a:ext>
          </a:extLst>
        </xdr:cNvPr>
        <xdr:cNvSpPr/>
      </xdr:nvSpPr>
      <xdr:spPr bwMode="auto">
        <a:xfrm>
          <a:off x="4762299" y="14125575"/>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286927</xdr:colOff>
      <xdr:row>59</xdr:row>
      <xdr:rowOff>194</xdr:rowOff>
    </xdr:from>
    <xdr:to>
      <xdr:col>5</xdr:col>
      <xdr:colOff>700465</xdr:colOff>
      <xdr:row>60</xdr:row>
      <xdr:rowOff>115731</xdr:rowOff>
    </xdr:to>
    <xdr:sp macro="" textlink="">
      <xdr:nvSpPr>
        <xdr:cNvPr id="26" name="Rectangle 25">
          <a:extLst>
            <a:ext uri="{FF2B5EF4-FFF2-40B4-BE49-F238E27FC236}">
              <a16:creationId xmlns:a16="http://schemas.microsoft.com/office/drawing/2014/main" xmlns="" id="{A6E4D486-5869-4FF6-9780-BDA1AD0D1EE5}"/>
            </a:ext>
          </a:extLst>
        </xdr:cNvPr>
        <xdr:cNvSpPr/>
      </xdr:nvSpPr>
      <xdr:spPr bwMode="auto">
        <a:xfrm>
          <a:off x="6363877" y="14125769"/>
          <a:ext cx="1375563"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490581</xdr:colOff>
      <xdr:row>0</xdr:row>
      <xdr:rowOff>268728</xdr:rowOff>
    </xdr:from>
    <xdr:to>
      <xdr:col>6</xdr:col>
      <xdr:colOff>1038245</xdr:colOff>
      <xdr:row>2</xdr:row>
      <xdr:rowOff>218041</xdr:rowOff>
    </xdr:to>
    <xdr:pic>
      <xdr:nvPicPr>
        <xdr:cNvPr id="14" name="Picture 13">
          <a:extLst>
            <a:ext uri="{FF2B5EF4-FFF2-40B4-BE49-F238E27FC236}">
              <a16:creationId xmlns:a16="http://schemas.microsoft.com/office/drawing/2014/main" xmlns="" id="{AA411F21-8186-4144-9637-AA0ADCC5D6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627981" y="268728"/>
          <a:ext cx="1462064" cy="609713"/>
        </a:xfrm>
        <a:prstGeom prst="rect">
          <a:avLst/>
        </a:prstGeom>
      </xdr:spPr>
    </xdr:pic>
    <xdr:clientData/>
  </xdr:twoCellAnchor>
  <xdr:twoCellAnchor>
    <xdr:from>
      <xdr:col>0</xdr:col>
      <xdr:colOff>180976</xdr:colOff>
      <xdr:row>63</xdr:row>
      <xdr:rowOff>179614</xdr:rowOff>
    </xdr:from>
    <xdr:to>
      <xdr:col>1</xdr:col>
      <xdr:colOff>481241</xdr:colOff>
      <xdr:row>64</xdr:row>
      <xdr:rowOff>101600</xdr:rowOff>
    </xdr:to>
    <xdr:sp macro="" textlink="">
      <xdr:nvSpPr>
        <xdr:cNvPr id="15" name="Rectangle 14">
          <a:extLst>
            <a:ext uri="{FF2B5EF4-FFF2-40B4-BE49-F238E27FC236}">
              <a16:creationId xmlns:a16="http://schemas.microsoft.com/office/drawing/2014/main" xmlns="" id="{E0F6E141-DCF1-4475-BE1F-C5D6FC965B4D}"/>
            </a:ext>
          </a:extLst>
        </xdr:cNvPr>
        <xdr:cNvSpPr/>
      </xdr:nvSpPr>
      <xdr:spPr bwMode="auto">
        <a:xfrm>
          <a:off x="180976" y="14733814"/>
          <a:ext cx="947965" cy="11248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3447142</xdr:colOff>
      <xdr:row>64</xdr:row>
      <xdr:rowOff>1362</xdr:rowOff>
    </xdr:from>
    <xdr:to>
      <xdr:col>2</xdr:col>
      <xdr:colOff>4655910</xdr:colOff>
      <xdr:row>64</xdr:row>
      <xdr:rowOff>93436</xdr:rowOff>
    </xdr:to>
    <xdr:sp macro="" textlink="">
      <xdr:nvSpPr>
        <xdr:cNvPr id="16" name="Rectangle 15">
          <a:extLst>
            <a:ext uri="{FF2B5EF4-FFF2-40B4-BE49-F238E27FC236}">
              <a16:creationId xmlns:a16="http://schemas.microsoft.com/office/drawing/2014/main" xmlns="" id="{5CC72379-F84B-49D3-B5ED-810CB7770683}"/>
            </a:ext>
          </a:extLst>
        </xdr:cNvPr>
        <xdr:cNvSpPr/>
      </xdr:nvSpPr>
      <xdr:spPr bwMode="auto">
        <a:xfrm>
          <a:off x="4809217" y="14507937"/>
          <a:ext cx="1208768" cy="9207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410482</xdr:colOff>
      <xdr:row>63</xdr:row>
      <xdr:rowOff>192315</xdr:rowOff>
    </xdr:from>
    <xdr:to>
      <xdr:col>2</xdr:col>
      <xdr:colOff>1477282</xdr:colOff>
      <xdr:row>64</xdr:row>
      <xdr:rowOff>101147</xdr:rowOff>
    </xdr:to>
    <xdr:sp macro="" textlink="">
      <xdr:nvSpPr>
        <xdr:cNvPr id="17" name="Rectangle 16">
          <a:extLst>
            <a:ext uri="{FF2B5EF4-FFF2-40B4-BE49-F238E27FC236}">
              <a16:creationId xmlns:a16="http://schemas.microsoft.com/office/drawing/2014/main" xmlns="" id="{D3FC8325-61F9-4C29-84D4-E4D44121DCDA}"/>
            </a:ext>
          </a:extLst>
        </xdr:cNvPr>
        <xdr:cNvSpPr/>
      </xdr:nvSpPr>
      <xdr:spPr bwMode="auto">
        <a:xfrm>
          <a:off x="1772557" y="14508390"/>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390525</xdr:colOff>
      <xdr:row>64</xdr:row>
      <xdr:rowOff>0</xdr:rowOff>
    </xdr:from>
    <xdr:to>
      <xdr:col>5</xdr:col>
      <xdr:colOff>428625</xdr:colOff>
      <xdr:row>64</xdr:row>
      <xdr:rowOff>123825</xdr:rowOff>
    </xdr:to>
    <xdr:sp macro="" textlink="">
      <xdr:nvSpPr>
        <xdr:cNvPr id="18" name="Rectangle 17">
          <a:extLst>
            <a:ext uri="{FF2B5EF4-FFF2-40B4-BE49-F238E27FC236}">
              <a16:creationId xmlns:a16="http://schemas.microsoft.com/office/drawing/2014/main" xmlns="" id="{579AA4B0-DD5B-46A5-92EE-753E0FEC4D47}"/>
            </a:ext>
          </a:extLst>
        </xdr:cNvPr>
        <xdr:cNvSpPr/>
      </xdr:nvSpPr>
      <xdr:spPr bwMode="auto">
        <a:xfrm>
          <a:off x="6461125" y="14744700"/>
          <a:ext cx="11049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1870529</xdr:colOff>
      <xdr:row>63</xdr:row>
      <xdr:rowOff>192314</xdr:rowOff>
    </xdr:from>
    <xdr:to>
      <xdr:col>2</xdr:col>
      <xdr:colOff>2937329</xdr:colOff>
      <xdr:row>64</xdr:row>
      <xdr:rowOff>101146</xdr:rowOff>
    </xdr:to>
    <xdr:sp macro="" textlink="">
      <xdr:nvSpPr>
        <xdr:cNvPr id="19" name="Rectangle 18">
          <a:extLst>
            <a:ext uri="{FF2B5EF4-FFF2-40B4-BE49-F238E27FC236}">
              <a16:creationId xmlns:a16="http://schemas.microsoft.com/office/drawing/2014/main" xmlns="" id="{90A28378-8D78-4C7D-9EEC-47B51D3B0E7C}"/>
            </a:ext>
          </a:extLst>
        </xdr:cNvPr>
        <xdr:cNvSpPr/>
      </xdr:nvSpPr>
      <xdr:spPr bwMode="auto">
        <a:xfrm>
          <a:off x="3232604" y="14508389"/>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822325</xdr:colOff>
      <xdr:row>64</xdr:row>
      <xdr:rowOff>0</xdr:rowOff>
    </xdr:from>
    <xdr:to>
      <xdr:col>6</xdr:col>
      <xdr:colOff>1108075</xdr:colOff>
      <xdr:row>64</xdr:row>
      <xdr:rowOff>123825</xdr:rowOff>
    </xdr:to>
    <xdr:sp macro="" textlink="">
      <xdr:nvSpPr>
        <xdr:cNvPr id="20" name="Rectangle 19">
          <a:extLst>
            <a:ext uri="{FF2B5EF4-FFF2-40B4-BE49-F238E27FC236}">
              <a16:creationId xmlns:a16="http://schemas.microsoft.com/office/drawing/2014/main" xmlns="" id="{7D989ED9-F120-456F-9C16-FE7D9AD8BC92}"/>
            </a:ext>
          </a:extLst>
        </xdr:cNvPr>
        <xdr:cNvSpPr/>
      </xdr:nvSpPr>
      <xdr:spPr bwMode="auto">
        <a:xfrm>
          <a:off x="7959725" y="14744700"/>
          <a:ext cx="120015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47625</xdr:colOff>
      <xdr:row>62</xdr:row>
      <xdr:rowOff>2845</xdr:rowOff>
    </xdr:from>
    <xdr:to>
      <xdr:col>2</xdr:col>
      <xdr:colOff>46240</xdr:colOff>
      <xdr:row>63</xdr:row>
      <xdr:rowOff>118382</xdr:rowOff>
    </xdr:to>
    <xdr:sp macro="" textlink="">
      <xdr:nvSpPr>
        <xdr:cNvPr id="21" name="Rectangle 20">
          <a:extLst>
            <a:ext uri="{FF2B5EF4-FFF2-40B4-BE49-F238E27FC236}">
              <a16:creationId xmlns:a16="http://schemas.microsoft.com/office/drawing/2014/main" xmlns="" id="{1BDA6258-B857-4FE9-BC04-5A0B0531AC11}"/>
            </a:ext>
          </a:extLst>
        </xdr:cNvPr>
        <xdr:cNvSpPr/>
      </xdr:nvSpPr>
      <xdr:spPr bwMode="auto">
        <a:xfrm>
          <a:off x="47625" y="14128420"/>
          <a:ext cx="136069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906788</xdr:colOff>
      <xdr:row>62</xdr:row>
      <xdr:rowOff>2845</xdr:rowOff>
    </xdr:from>
    <xdr:to>
      <xdr:col>6</xdr:col>
      <xdr:colOff>1127058</xdr:colOff>
      <xdr:row>63</xdr:row>
      <xdr:rowOff>118382</xdr:rowOff>
    </xdr:to>
    <xdr:sp macro="" textlink="">
      <xdr:nvSpPr>
        <xdr:cNvPr id="22" name="Rectangle 21">
          <a:extLst>
            <a:ext uri="{FF2B5EF4-FFF2-40B4-BE49-F238E27FC236}">
              <a16:creationId xmlns:a16="http://schemas.microsoft.com/office/drawing/2014/main" xmlns="" id="{93B4944D-A909-4272-A56F-DCD52AA27FD6}"/>
            </a:ext>
          </a:extLst>
        </xdr:cNvPr>
        <xdr:cNvSpPr/>
      </xdr:nvSpPr>
      <xdr:spPr bwMode="auto">
        <a:xfrm>
          <a:off x="7945763" y="14128420"/>
          <a:ext cx="120134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264148</xdr:colOff>
      <xdr:row>62</xdr:row>
      <xdr:rowOff>2845</xdr:rowOff>
    </xdr:from>
    <xdr:to>
      <xdr:col>2</xdr:col>
      <xdr:colOff>1640219</xdr:colOff>
      <xdr:row>63</xdr:row>
      <xdr:rowOff>118382</xdr:rowOff>
    </xdr:to>
    <xdr:sp macro="" textlink="">
      <xdr:nvSpPr>
        <xdr:cNvPr id="23" name="Rectangle 22">
          <a:extLst>
            <a:ext uri="{FF2B5EF4-FFF2-40B4-BE49-F238E27FC236}">
              <a16:creationId xmlns:a16="http://schemas.microsoft.com/office/drawing/2014/main" xmlns="" id="{3D5F7321-6D46-4A0B-B769-218CDB6E6D94}"/>
            </a:ext>
          </a:extLst>
        </xdr:cNvPr>
        <xdr:cNvSpPr/>
      </xdr:nvSpPr>
      <xdr:spPr bwMode="auto">
        <a:xfrm>
          <a:off x="1626223" y="14128420"/>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1857173</xdr:colOff>
      <xdr:row>62</xdr:row>
      <xdr:rowOff>0</xdr:rowOff>
    </xdr:from>
    <xdr:to>
      <xdr:col>2</xdr:col>
      <xdr:colOff>3187369</xdr:colOff>
      <xdr:row>63</xdr:row>
      <xdr:rowOff>115537</xdr:rowOff>
    </xdr:to>
    <xdr:sp macro="" textlink="">
      <xdr:nvSpPr>
        <xdr:cNvPr id="24" name="Rectangle 23">
          <a:extLst>
            <a:ext uri="{FF2B5EF4-FFF2-40B4-BE49-F238E27FC236}">
              <a16:creationId xmlns:a16="http://schemas.microsoft.com/office/drawing/2014/main" xmlns="" id="{7FB86BF8-F158-4C1A-85A2-A14220BB5C5C}"/>
            </a:ext>
          </a:extLst>
        </xdr:cNvPr>
        <xdr:cNvSpPr/>
      </xdr:nvSpPr>
      <xdr:spPr bwMode="auto">
        <a:xfrm>
          <a:off x="3219248" y="14125575"/>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3400224</xdr:colOff>
      <xdr:row>62</xdr:row>
      <xdr:rowOff>0</xdr:rowOff>
    </xdr:from>
    <xdr:to>
      <xdr:col>3</xdr:col>
      <xdr:colOff>26714</xdr:colOff>
      <xdr:row>63</xdr:row>
      <xdr:rowOff>115537</xdr:rowOff>
    </xdr:to>
    <xdr:sp macro="" textlink="">
      <xdr:nvSpPr>
        <xdr:cNvPr id="25" name="Rectangle 24">
          <a:extLst>
            <a:ext uri="{FF2B5EF4-FFF2-40B4-BE49-F238E27FC236}">
              <a16:creationId xmlns:a16="http://schemas.microsoft.com/office/drawing/2014/main" xmlns="" id="{79B518FC-CADC-4F15-9E79-6E1831C129DB}"/>
            </a:ext>
          </a:extLst>
        </xdr:cNvPr>
        <xdr:cNvSpPr/>
      </xdr:nvSpPr>
      <xdr:spPr bwMode="auto">
        <a:xfrm>
          <a:off x="4762299" y="14125575"/>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286927</xdr:colOff>
      <xdr:row>62</xdr:row>
      <xdr:rowOff>194</xdr:rowOff>
    </xdr:from>
    <xdr:to>
      <xdr:col>5</xdr:col>
      <xdr:colOff>700465</xdr:colOff>
      <xdr:row>63</xdr:row>
      <xdr:rowOff>115731</xdr:rowOff>
    </xdr:to>
    <xdr:sp macro="" textlink="">
      <xdr:nvSpPr>
        <xdr:cNvPr id="26" name="Rectangle 25">
          <a:extLst>
            <a:ext uri="{FF2B5EF4-FFF2-40B4-BE49-F238E27FC236}">
              <a16:creationId xmlns:a16="http://schemas.microsoft.com/office/drawing/2014/main" xmlns="" id="{559766B9-4573-4B99-A6DE-4D1382488B9B}"/>
            </a:ext>
          </a:extLst>
        </xdr:cNvPr>
        <xdr:cNvSpPr/>
      </xdr:nvSpPr>
      <xdr:spPr bwMode="auto">
        <a:xfrm>
          <a:off x="6363877" y="14125769"/>
          <a:ext cx="1375563"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321623</xdr:colOff>
      <xdr:row>1</xdr:row>
      <xdr:rowOff>12370</xdr:rowOff>
    </xdr:from>
    <xdr:to>
      <xdr:col>6</xdr:col>
      <xdr:colOff>984203</xdr:colOff>
      <xdr:row>2</xdr:row>
      <xdr:rowOff>340622</xdr:rowOff>
    </xdr:to>
    <xdr:pic>
      <xdr:nvPicPr>
        <xdr:cNvPr id="2" name="Picture 1">
          <a:extLst>
            <a:ext uri="{FF2B5EF4-FFF2-40B4-BE49-F238E27FC236}">
              <a16:creationId xmlns:a16="http://schemas.microsoft.com/office/drawing/2014/main" xmlns="" id="{3B618CF1-0F46-4D9C-8A85-C0B8B09742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360598" y="393370"/>
          <a:ext cx="1710330" cy="709252"/>
        </a:xfrm>
        <a:prstGeom prst="rect">
          <a:avLst/>
        </a:prstGeom>
      </xdr:spPr>
    </xdr:pic>
    <xdr:clientData/>
  </xdr:twoCellAnchor>
  <xdr:twoCellAnchor>
    <xdr:from>
      <xdr:col>0</xdr:col>
      <xdr:colOff>28576</xdr:colOff>
      <xdr:row>60</xdr:row>
      <xdr:rowOff>192314</xdr:rowOff>
    </xdr:from>
    <xdr:to>
      <xdr:col>1</xdr:col>
      <xdr:colOff>328841</xdr:colOff>
      <xdr:row>61</xdr:row>
      <xdr:rowOff>114300</xdr:rowOff>
    </xdr:to>
    <xdr:sp macro="" textlink="">
      <xdr:nvSpPr>
        <xdr:cNvPr id="9" name="Rectangle 8">
          <a:extLst>
            <a:ext uri="{FF2B5EF4-FFF2-40B4-BE49-F238E27FC236}">
              <a16:creationId xmlns:a16="http://schemas.microsoft.com/office/drawing/2014/main" xmlns="" id="{F2861505-0AF5-44DB-9950-71CB6927784A}"/>
            </a:ext>
          </a:extLst>
        </xdr:cNvPr>
        <xdr:cNvSpPr/>
      </xdr:nvSpPr>
      <xdr:spPr bwMode="auto">
        <a:xfrm>
          <a:off x="28576" y="13974989"/>
          <a:ext cx="947965" cy="11248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3447142</xdr:colOff>
      <xdr:row>61</xdr:row>
      <xdr:rowOff>1362</xdr:rowOff>
    </xdr:from>
    <xdr:to>
      <xdr:col>2</xdr:col>
      <xdr:colOff>4655910</xdr:colOff>
      <xdr:row>61</xdr:row>
      <xdr:rowOff>93436</xdr:rowOff>
    </xdr:to>
    <xdr:sp macro="" textlink="">
      <xdr:nvSpPr>
        <xdr:cNvPr id="10" name="Rectangle 9">
          <a:extLst>
            <a:ext uri="{FF2B5EF4-FFF2-40B4-BE49-F238E27FC236}">
              <a16:creationId xmlns:a16="http://schemas.microsoft.com/office/drawing/2014/main" xmlns="" id="{04DE7D7A-B87B-4B1A-B34E-92BD7FBE0442}"/>
            </a:ext>
          </a:extLst>
        </xdr:cNvPr>
        <xdr:cNvSpPr/>
      </xdr:nvSpPr>
      <xdr:spPr bwMode="auto">
        <a:xfrm>
          <a:off x="4809217" y="13974537"/>
          <a:ext cx="1208768" cy="9207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410482</xdr:colOff>
      <xdr:row>60</xdr:row>
      <xdr:rowOff>192315</xdr:rowOff>
    </xdr:from>
    <xdr:to>
      <xdr:col>2</xdr:col>
      <xdr:colOff>1477282</xdr:colOff>
      <xdr:row>61</xdr:row>
      <xdr:rowOff>101147</xdr:rowOff>
    </xdr:to>
    <xdr:sp macro="" textlink="">
      <xdr:nvSpPr>
        <xdr:cNvPr id="11" name="Rectangle 10">
          <a:extLst>
            <a:ext uri="{FF2B5EF4-FFF2-40B4-BE49-F238E27FC236}">
              <a16:creationId xmlns:a16="http://schemas.microsoft.com/office/drawing/2014/main" xmlns="" id="{D5027B71-BA7F-473E-A265-7A1EB6AC215F}"/>
            </a:ext>
          </a:extLst>
        </xdr:cNvPr>
        <xdr:cNvSpPr/>
      </xdr:nvSpPr>
      <xdr:spPr bwMode="auto">
        <a:xfrm>
          <a:off x="1772557" y="13974990"/>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238125</xdr:colOff>
      <xdr:row>61</xdr:row>
      <xdr:rowOff>0</xdr:rowOff>
    </xdr:from>
    <xdr:to>
      <xdr:col>5</xdr:col>
      <xdr:colOff>276225</xdr:colOff>
      <xdr:row>61</xdr:row>
      <xdr:rowOff>123825</xdr:rowOff>
    </xdr:to>
    <xdr:sp macro="" textlink="">
      <xdr:nvSpPr>
        <xdr:cNvPr id="12" name="Rectangle 11">
          <a:extLst>
            <a:ext uri="{FF2B5EF4-FFF2-40B4-BE49-F238E27FC236}">
              <a16:creationId xmlns:a16="http://schemas.microsoft.com/office/drawing/2014/main" xmlns="" id="{0C092DC7-81DE-42E3-8FA7-EC5E4B1CB552}"/>
            </a:ext>
          </a:extLst>
        </xdr:cNvPr>
        <xdr:cNvSpPr/>
      </xdr:nvSpPr>
      <xdr:spPr bwMode="auto">
        <a:xfrm>
          <a:off x="6315075" y="139731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1870529</xdr:colOff>
      <xdr:row>60</xdr:row>
      <xdr:rowOff>192314</xdr:rowOff>
    </xdr:from>
    <xdr:to>
      <xdr:col>2</xdr:col>
      <xdr:colOff>2937329</xdr:colOff>
      <xdr:row>61</xdr:row>
      <xdr:rowOff>101146</xdr:rowOff>
    </xdr:to>
    <xdr:sp macro="" textlink="">
      <xdr:nvSpPr>
        <xdr:cNvPr id="13" name="Rectangle 12">
          <a:extLst>
            <a:ext uri="{FF2B5EF4-FFF2-40B4-BE49-F238E27FC236}">
              <a16:creationId xmlns:a16="http://schemas.microsoft.com/office/drawing/2014/main" xmlns="" id="{EF9B3F06-6B16-46F9-9139-55FCC05B276D}"/>
            </a:ext>
          </a:extLst>
        </xdr:cNvPr>
        <xdr:cNvSpPr/>
      </xdr:nvSpPr>
      <xdr:spPr bwMode="auto">
        <a:xfrm>
          <a:off x="3232604" y="13974989"/>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733425</xdr:colOff>
      <xdr:row>61</xdr:row>
      <xdr:rowOff>0</xdr:rowOff>
    </xdr:from>
    <xdr:to>
      <xdr:col>6</xdr:col>
      <xdr:colOff>1019175</xdr:colOff>
      <xdr:row>61</xdr:row>
      <xdr:rowOff>123825</xdr:rowOff>
    </xdr:to>
    <xdr:sp macro="" textlink="">
      <xdr:nvSpPr>
        <xdr:cNvPr id="14" name="Rectangle 13">
          <a:extLst>
            <a:ext uri="{FF2B5EF4-FFF2-40B4-BE49-F238E27FC236}">
              <a16:creationId xmlns:a16="http://schemas.microsoft.com/office/drawing/2014/main" xmlns="" id="{928F06BE-6559-4C1E-9489-4622990AFE96}"/>
            </a:ext>
          </a:extLst>
        </xdr:cNvPr>
        <xdr:cNvSpPr/>
      </xdr:nvSpPr>
      <xdr:spPr bwMode="auto">
        <a:xfrm>
          <a:off x="7772400" y="1397317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48160</xdr:colOff>
      <xdr:row>59</xdr:row>
      <xdr:rowOff>2845</xdr:rowOff>
    </xdr:from>
    <xdr:to>
      <xdr:col>2</xdr:col>
      <xdr:colOff>45504</xdr:colOff>
      <xdr:row>60</xdr:row>
      <xdr:rowOff>116241</xdr:rowOff>
    </xdr:to>
    <xdr:sp macro="" textlink="">
      <xdr:nvSpPr>
        <xdr:cNvPr id="15" name="Rectangle 14">
          <a:extLst>
            <a:ext uri="{FF2B5EF4-FFF2-40B4-BE49-F238E27FC236}">
              <a16:creationId xmlns:a16="http://schemas.microsoft.com/office/drawing/2014/main" xmlns="" id="{C6EB4930-B1DD-446B-B1BD-E1B60DBB68FB}"/>
            </a:ext>
          </a:extLst>
        </xdr:cNvPr>
        <xdr:cNvSpPr/>
      </xdr:nvSpPr>
      <xdr:spPr bwMode="auto">
        <a:xfrm>
          <a:off x="48160" y="14167269"/>
          <a:ext cx="136188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907791</xdr:colOff>
      <xdr:row>59</xdr:row>
      <xdr:rowOff>2845</xdr:rowOff>
    </xdr:from>
    <xdr:to>
      <xdr:col>6</xdr:col>
      <xdr:colOff>1126991</xdr:colOff>
      <xdr:row>60</xdr:row>
      <xdr:rowOff>116241</xdr:rowOff>
    </xdr:to>
    <xdr:sp macro="" textlink="">
      <xdr:nvSpPr>
        <xdr:cNvPr id="16" name="Rectangle 15">
          <a:extLst>
            <a:ext uri="{FF2B5EF4-FFF2-40B4-BE49-F238E27FC236}">
              <a16:creationId xmlns:a16="http://schemas.microsoft.com/office/drawing/2014/main" xmlns="" id="{F96619DB-B5FD-48F9-852F-0B6184357340}"/>
            </a:ext>
          </a:extLst>
        </xdr:cNvPr>
        <xdr:cNvSpPr/>
      </xdr:nvSpPr>
      <xdr:spPr bwMode="auto">
        <a:xfrm>
          <a:off x="7949870" y="14167269"/>
          <a:ext cx="1268020"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263412</xdr:colOff>
      <xdr:row>59</xdr:row>
      <xdr:rowOff>2845</xdr:rowOff>
    </xdr:from>
    <xdr:to>
      <xdr:col>2</xdr:col>
      <xdr:colOff>1639483</xdr:colOff>
      <xdr:row>60</xdr:row>
      <xdr:rowOff>116241</xdr:rowOff>
    </xdr:to>
    <xdr:sp macro="" textlink="">
      <xdr:nvSpPr>
        <xdr:cNvPr id="17" name="Rectangle 16">
          <a:extLst>
            <a:ext uri="{FF2B5EF4-FFF2-40B4-BE49-F238E27FC236}">
              <a16:creationId xmlns:a16="http://schemas.microsoft.com/office/drawing/2014/main" xmlns="" id="{5F971879-609E-4AA4-99F2-D653B368C050}"/>
            </a:ext>
          </a:extLst>
        </xdr:cNvPr>
        <xdr:cNvSpPr/>
      </xdr:nvSpPr>
      <xdr:spPr bwMode="auto">
        <a:xfrm>
          <a:off x="1627949" y="14167269"/>
          <a:ext cx="1376071"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1856437</xdr:colOff>
      <xdr:row>59</xdr:row>
      <xdr:rowOff>0</xdr:rowOff>
    </xdr:from>
    <xdr:to>
      <xdr:col>2</xdr:col>
      <xdr:colOff>3186633</xdr:colOff>
      <xdr:row>60</xdr:row>
      <xdr:rowOff>113396</xdr:rowOff>
    </xdr:to>
    <xdr:sp macro="" textlink="">
      <xdr:nvSpPr>
        <xdr:cNvPr id="18" name="Rectangle 17">
          <a:extLst>
            <a:ext uri="{FF2B5EF4-FFF2-40B4-BE49-F238E27FC236}">
              <a16:creationId xmlns:a16="http://schemas.microsoft.com/office/drawing/2014/main" xmlns="" id="{2A9334BA-5CE5-4447-BA2D-4EC074164903}"/>
            </a:ext>
          </a:extLst>
        </xdr:cNvPr>
        <xdr:cNvSpPr/>
      </xdr:nvSpPr>
      <xdr:spPr bwMode="auto">
        <a:xfrm>
          <a:off x="3220974" y="14164424"/>
          <a:ext cx="1330196"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3399488</xdr:colOff>
      <xdr:row>59</xdr:row>
      <xdr:rowOff>0</xdr:rowOff>
    </xdr:from>
    <xdr:to>
      <xdr:col>3</xdr:col>
      <xdr:colOff>26514</xdr:colOff>
      <xdr:row>60</xdr:row>
      <xdr:rowOff>113396</xdr:rowOff>
    </xdr:to>
    <xdr:sp macro="" textlink="">
      <xdr:nvSpPr>
        <xdr:cNvPr id="19" name="Rectangle 18">
          <a:extLst>
            <a:ext uri="{FF2B5EF4-FFF2-40B4-BE49-F238E27FC236}">
              <a16:creationId xmlns:a16="http://schemas.microsoft.com/office/drawing/2014/main" xmlns="" id="{4F66CD4E-04FE-4CD2-810A-D73C8653F6CA}"/>
            </a:ext>
          </a:extLst>
        </xdr:cNvPr>
        <xdr:cNvSpPr/>
      </xdr:nvSpPr>
      <xdr:spPr bwMode="auto">
        <a:xfrm>
          <a:off x="4764025" y="14164424"/>
          <a:ext cx="1341365"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286727</xdr:colOff>
      <xdr:row>59</xdr:row>
      <xdr:rowOff>194</xdr:rowOff>
    </xdr:from>
    <xdr:to>
      <xdr:col>5</xdr:col>
      <xdr:colOff>701468</xdr:colOff>
      <xdr:row>60</xdr:row>
      <xdr:rowOff>113590</xdr:rowOff>
    </xdr:to>
    <xdr:sp macro="" textlink="">
      <xdr:nvSpPr>
        <xdr:cNvPr id="20" name="Rectangle 19">
          <a:extLst>
            <a:ext uri="{FF2B5EF4-FFF2-40B4-BE49-F238E27FC236}">
              <a16:creationId xmlns:a16="http://schemas.microsoft.com/office/drawing/2014/main" xmlns="" id="{5FC453A4-4E9F-4B94-A0C0-D6A2E28870A5}"/>
            </a:ext>
          </a:extLst>
        </xdr:cNvPr>
        <xdr:cNvSpPr/>
      </xdr:nvSpPr>
      <xdr:spPr bwMode="auto">
        <a:xfrm>
          <a:off x="6365603" y="14164618"/>
          <a:ext cx="1377944" cy="306037"/>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321623</xdr:colOff>
      <xdr:row>1</xdr:row>
      <xdr:rowOff>12370</xdr:rowOff>
    </xdr:from>
    <xdr:to>
      <xdr:col>6</xdr:col>
      <xdr:colOff>984203</xdr:colOff>
      <xdr:row>2</xdr:row>
      <xdr:rowOff>340622</xdr:rowOff>
    </xdr:to>
    <xdr:pic>
      <xdr:nvPicPr>
        <xdr:cNvPr id="2" name="Picture 1">
          <a:extLst>
            <a:ext uri="{FF2B5EF4-FFF2-40B4-BE49-F238E27FC236}">
              <a16:creationId xmlns:a16="http://schemas.microsoft.com/office/drawing/2014/main" xmlns="" id="{30B961F6-1CB2-46D0-AEE9-9E2E881F84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360598" y="393370"/>
          <a:ext cx="1710330" cy="709252"/>
        </a:xfrm>
        <a:prstGeom prst="rect">
          <a:avLst/>
        </a:prstGeom>
      </xdr:spPr>
    </xdr:pic>
    <xdr:clientData/>
  </xdr:twoCellAnchor>
  <xdr:twoCellAnchor>
    <xdr:from>
      <xdr:col>0</xdr:col>
      <xdr:colOff>28576</xdr:colOff>
      <xdr:row>60</xdr:row>
      <xdr:rowOff>192314</xdr:rowOff>
    </xdr:from>
    <xdr:to>
      <xdr:col>1</xdr:col>
      <xdr:colOff>328841</xdr:colOff>
      <xdr:row>61</xdr:row>
      <xdr:rowOff>114300</xdr:rowOff>
    </xdr:to>
    <xdr:sp macro="" textlink="">
      <xdr:nvSpPr>
        <xdr:cNvPr id="3" name="Rectangle 2">
          <a:extLst>
            <a:ext uri="{FF2B5EF4-FFF2-40B4-BE49-F238E27FC236}">
              <a16:creationId xmlns:a16="http://schemas.microsoft.com/office/drawing/2014/main" xmlns="" id="{6BFDBCE7-3EA6-4414-BC74-C69C414AA8E3}"/>
            </a:ext>
          </a:extLst>
        </xdr:cNvPr>
        <xdr:cNvSpPr/>
      </xdr:nvSpPr>
      <xdr:spPr bwMode="auto">
        <a:xfrm>
          <a:off x="28576" y="15746639"/>
          <a:ext cx="947965" cy="112486"/>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3447142</xdr:colOff>
      <xdr:row>61</xdr:row>
      <xdr:rowOff>1362</xdr:rowOff>
    </xdr:from>
    <xdr:to>
      <xdr:col>2</xdr:col>
      <xdr:colOff>4655910</xdr:colOff>
      <xdr:row>61</xdr:row>
      <xdr:rowOff>93436</xdr:rowOff>
    </xdr:to>
    <xdr:sp macro="" textlink="">
      <xdr:nvSpPr>
        <xdr:cNvPr id="4" name="Rectangle 3">
          <a:extLst>
            <a:ext uri="{FF2B5EF4-FFF2-40B4-BE49-F238E27FC236}">
              <a16:creationId xmlns:a16="http://schemas.microsoft.com/office/drawing/2014/main" xmlns="" id="{EE785948-F773-460D-9AFA-36B63C500FDD}"/>
            </a:ext>
          </a:extLst>
        </xdr:cNvPr>
        <xdr:cNvSpPr/>
      </xdr:nvSpPr>
      <xdr:spPr bwMode="auto">
        <a:xfrm>
          <a:off x="4809217" y="15746187"/>
          <a:ext cx="1208768" cy="92074"/>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410482</xdr:colOff>
      <xdr:row>60</xdr:row>
      <xdr:rowOff>192315</xdr:rowOff>
    </xdr:from>
    <xdr:to>
      <xdr:col>2</xdr:col>
      <xdr:colOff>1477282</xdr:colOff>
      <xdr:row>61</xdr:row>
      <xdr:rowOff>101147</xdr:rowOff>
    </xdr:to>
    <xdr:sp macro="" textlink="">
      <xdr:nvSpPr>
        <xdr:cNvPr id="5" name="Rectangle 4">
          <a:extLst>
            <a:ext uri="{FF2B5EF4-FFF2-40B4-BE49-F238E27FC236}">
              <a16:creationId xmlns:a16="http://schemas.microsoft.com/office/drawing/2014/main" xmlns="" id="{66A7046F-0C66-4F7F-8E25-635A9CFB5CC3}"/>
            </a:ext>
          </a:extLst>
        </xdr:cNvPr>
        <xdr:cNvSpPr/>
      </xdr:nvSpPr>
      <xdr:spPr bwMode="auto">
        <a:xfrm>
          <a:off x="1772557" y="15746640"/>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238125</xdr:colOff>
      <xdr:row>61</xdr:row>
      <xdr:rowOff>0</xdr:rowOff>
    </xdr:from>
    <xdr:to>
      <xdr:col>5</xdr:col>
      <xdr:colOff>276225</xdr:colOff>
      <xdr:row>61</xdr:row>
      <xdr:rowOff>123825</xdr:rowOff>
    </xdr:to>
    <xdr:sp macro="" textlink="">
      <xdr:nvSpPr>
        <xdr:cNvPr id="6" name="Rectangle 5">
          <a:extLst>
            <a:ext uri="{FF2B5EF4-FFF2-40B4-BE49-F238E27FC236}">
              <a16:creationId xmlns:a16="http://schemas.microsoft.com/office/drawing/2014/main" xmlns="" id="{263D059E-8F4A-479F-A1F2-51A935B0A71B}"/>
            </a:ext>
          </a:extLst>
        </xdr:cNvPr>
        <xdr:cNvSpPr/>
      </xdr:nvSpPr>
      <xdr:spPr bwMode="auto">
        <a:xfrm>
          <a:off x="6315075" y="1574482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1870529</xdr:colOff>
      <xdr:row>60</xdr:row>
      <xdr:rowOff>192314</xdr:rowOff>
    </xdr:from>
    <xdr:to>
      <xdr:col>2</xdr:col>
      <xdr:colOff>2937329</xdr:colOff>
      <xdr:row>61</xdr:row>
      <xdr:rowOff>101146</xdr:rowOff>
    </xdr:to>
    <xdr:sp macro="" textlink="">
      <xdr:nvSpPr>
        <xdr:cNvPr id="7" name="Rectangle 6">
          <a:extLst>
            <a:ext uri="{FF2B5EF4-FFF2-40B4-BE49-F238E27FC236}">
              <a16:creationId xmlns:a16="http://schemas.microsoft.com/office/drawing/2014/main" xmlns="" id="{76A96DD5-18FF-4E11-8B2D-DB081F5576CF}"/>
            </a:ext>
          </a:extLst>
        </xdr:cNvPr>
        <xdr:cNvSpPr/>
      </xdr:nvSpPr>
      <xdr:spPr bwMode="auto">
        <a:xfrm>
          <a:off x="3232604" y="15746639"/>
          <a:ext cx="1066800" cy="993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733425</xdr:colOff>
      <xdr:row>61</xdr:row>
      <xdr:rowOff>0</xdr:rowOff>
    </xdr:from>
    <xdr:to>
      <xdr:col>6</xdr:col>
      <xdr:colOff>1019175</xdr:colOff>
      <xdr:row>61</xdr:row>
      <xdr:rowOff>123825</xdr:rowOff>
    </xdr:to>
    <xdr:sp macro="" textlink="">
      <xdr:nvSpPr>
        <xdr:cNvPr id="8" name="Rectangle 7">
          <a:extLst>
            <a:ext uri="{FF2B5EF4-FFF2-40B4-BE49-F238E27FC236}">
              <a16:creationId xmlns:a16="http://schemas.microsoft.com/office/drawing/2014/main" xmlns="" id="{8B7C0054-B94C-49CD-8B47-5490E0C5DF00}"/>
            </a:ext>
          </a:extLst>
        </xdr:cNvPr>
        <xdr:cNvSpPr/>
      </xdr:nvSpPr>
      <xdr:spPr bwMode="auto">
        <a:xfrm>
          <a:off x="7772400" y="15744825"/>
          <a:ext cx="13335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48160</xdr:colOff>
      <xdr:row>59</xdr:row>
      <xdr:rowOff>2845</xdr:rowOff>
    </xdr:from>
    <xdr:to>
      <xdr:col>2</xdr:col>
      <xdr:colOff>45504</xdr:colOff>
      <xdr:row>60</xdr:row>
      <xdr:rowOff>116241</xdr:rowOff>
    </xdr:to>
    <xdr:sp macro="" textlink="">
      <xdr:nvSpPr>
        <xdr:cNvPr id="9" name="Rectangle 8">
          <a:extLst>
            <a:ext uri="{FF2B5EF4-FFF2-40B4-BE49-F238E27FC236}">
              <a16:creationId xmlns:a16="http://schemas.microsoft.com/office/drawing/2014/main" xmlns="" id="{D9CFB3C4-E71F-456E-B17D-54289A8C3C61}"/>
            </a:ext>
          </a:extLst>
        </xdr:cNvPr>
        <xdr:cNvSpPr/>
      </xdr:nvSpPr>
      <xdr:spPr bwMode="auto">
        <a:xfrm>
          <a:off x="48160" y="15366670"/>
          <a:ext cx="1359419"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907791</xdr:colOff>
      <xdr:row>59</xdr:row>
      <xdr:rowOff>2845</xdr:rowOff>
    </xdr:from>
    <xdr:to>
      <xdr:col>6</xdr:col>
      <xdr:colOff>1126991</xdr:colOff>
      <xdr:row>60</xdr:row>
      <xdr:rowOff>116241</xdr:rowOff>
    </xdr:to>
    <xdr:sp macro="" textlink="">
      <xdr:nvSpPr>
        <xdr:cNvPr id="10" name="Rectangle 9">
          <a:extLst>
            <a:ext uri="{FF2B5EF4-FFF2-40B4-BE49-F238E27FC236}">
              <a16:creationId xmlns:a16="http://schemas.microsoft.com/office/drawing/2014/main" xmlns="" id="{1EA6CFDC-CE84-4B8F-BFB0-196B677454E0}"/>
            </a:ext>
          </a:extLst>
        </xdr:cNvPr>
        <xdr:cNvSpPr/>
      </xdr:nvSpPr>
      <xdr:spPr bwMode="auto">
        <a:xfrm>
          <a:off x="7946766" y="15366670"/>
          <a:ext cx="1266950"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263412</xdr:colOff>
      <xdr:row>59</xdr:row>
      <xdr:rowOff>2845</xdr:rowOff>
    </xdr:from>
    <xdr:to>
      <xdr:col>2</xdr:col>
      <xdr:colOff>1639483</xdr:colOff>
      <xdr:row>60</xdr:row>
      <xdr:rowOff>116241</xdr:rowOff>
    </xdr:to>
    <xdr:sp macro="" textlink="">
      <xdr:nvSpPr>
        <xdr:cNvPr id="11" name="Rectangle 10">
          <a:extLst>
            <a:ext uri="{FF2B5EF4-FFF2-40B4-BE49-F238E27FC236}">
              <a16:creationId xmlns:a16="http://schemas.microsoft.com/office/drawing/2014/main" xmlns="" id="{EE032260-66A5-4BAC-ACC4-428D9B542729}"/>
            </a:ext>
          </a:extLst>
        </xdr:cNvPr>
        <xdr:cNvSpPr/>
      </xdr:nvSpPr>
      <xdr:spPr bwMode="auto">
        <a:xfrm>
          <a:off x="1625487" y="15366670"/>
          <a:ext cx="1376071"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1856437</xdr:colOff>
      <xdr:row>59</xdr:row>
      <xdr:rowOff>0</xdr:rowOff>
    </xdr:from>
    <xdr:to>
      <xdr:col>2</xdr:col>
      <xdr:colOff>3186633</xdr:colOff>
      <xdr:row>60</xdr:row>
      <xdr:rowOff>113396</xdr:rowOff>
    </xdr:to>
    <xdr:sp macro="" textlink="">
      <xdr:nvSpPr>
        <xdr:cNvPr id="12" name="Rectangle 11">
          <a:extLst>
            <a:ext uri="{FF2B5EF4-FFF2-40B4-BE49-F238E27FC236}">
              <a16:creationId xmlns:a16="http://schemas.microsoft.com/office/drawing/2014/main" xmlns="" id="{6028B1CE-34A9-4114-B2B8-49CC182C7A6E}"/>
            </a:ext>
          </a:extLst>
        </xdr:cNvPr>
        <xdr:cNvSpPr/>
      </xdr:nvSpPr>
      <xdr:spPr bwMode="auto">
        <a:xfrm>
          <a:off x="3218512" y="15363825"/>
          <a:ext cx="1330196"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3399488</xdr:colOff>
      <xdr:row>59</xdr:row>
      <xdr:rowOff>0</xdr:rowOff>
    </xdr:from>
    <xdr:to>
      <xdr:col>3</xdr:col>
      <xdr:colOff>26514</xdr:colOff>
      <xdr:row>60</xdr:row>
      <xdr:rowOff>113396</xdr:rowOff>
    </xdr:to>
    <xdr:sp macro="" textlink="">
      <xdr:nvSpPr>
        <xdr:cNvPr id="13" name="Rectangle 12">
          <a:extLst>
            <a:ext uri="{FF2B5EF4-FFF2-40B4-BE49-F238E27FC236}">
              <a16:creationId xmlns:a16="http://schemas.microsoft.com/office/drawing/2014/main" xmlns="" id="{386AE7DD-9A18-46D6-BB1D-F383AA01C2C6}"/>
            </a:ext>
          </a:extLst>
        </xdr:cNvPr>
        <xdr:cNvSpPr/>
      </xdr:nvSpPr>
      <xdr:spPr bwMode="auto">
        <a:xfrm>
          <a:off x="4761563" y="15363825"/>
          <a:ext cx="1341901"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286727</xdr:colOff>
      <xdr:row>59</xdr:row>
      <xdr:rowOff>194</xdr:rowOff>
    </xdr:from>
    <xdr:to>
      <xdr:col>5</xdr:col>
      <xdr:colOff>701468</xdr:colOff>
      <xdr:row>60</xdr:row>
      <xdr:rowOff>113590</xdr:rowOff>
    </xdr:to>
    <xdr:sp macro="" textlink="">
      <xdr:nvSpPr>
        <xdr:cNvPr id="14" name="Rectangle 13">
          <a:extLst>
            <a:ext uri="{FF2B5EF4-FFF2-40B4-BE49-F238E27FC236}">
              <a16:creationId xmlns:a16="http://schemas.microsoft.com/office/drawing/2014/main" xmlns="" id="{5501F188-870B-4826-8101-2E2C1DCB3F45}"/>
            </a:ext>
          </a:extLst>
        </xdr:cNvPr>
        <xdr:cNvSpPr/>
      </xdr:nvSpPr>
      <xdr:spPr bwMode="auto">
        <a:xfrm>
          <a:off x="6363677" y="15364019"/>
          <a:ext cx="1376766" cy="303896"/>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104775</xdr:colOff>
      <xdr:row>62</xdr:row>
      <xdr:rowOff>0</xdr:rowOff>
    </xdr:from>
    <xdr:to>
      <xdr:col>2</xdr:col>
      <xdr:colOff>47625</xdr:colOff>
      <xdr:row>63</xdr:row>
      <xdr:rowOff>114300</xdr:rowOff>
    </xdr:to>
    <xdr:sp macro="" textlink="">
      <xdr:nvSpPr>
        <xdr:cNvPr id="2" name="Rectangle 1">
          <a:extLst>
            <a:ext uri="{FF2B5EF4-FFF2-40B4-BE49-F238E27FC236}">
              <a16:creationId xmlns:a16="http://schemas.microsoft.com/office/drawing/2014/main" xmlns="" id="{D50B0CC9-B89A-46BA-A7F6-43CBF33C0A10}"/>
            </a:ext>
          </a:extLst>
        </xdr:cNvPr>
        <xdr:cNvSpPr/>
      </xdr:nvSpPr>
      <xdr:spPr bwMode="auto">
        <a:xfrm>
          <a:off x="104775" y="14011275"/>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3" name="Rectangle 2">
          <a:extLst>
            <a:ext uri="{FF2B5EF4-FFF2-40B4-BE49-F238E27FC236}">
              <a16:creationId xmlns:a16="http://schemas.microsoft.com/office/drawing/2014/main" xmlns="" id="{81950DDD-058D-4061-8D7E-CF446391EF37}"/>
            </a:ext>
          </a:extLst>
        </xdr:cNvPr>
        <xdr:cNvSpPr/>
      </xdr:nvSpPr>
      <xdr:spPr bwMode="auto">
        <a:xfrm>
          <a:off x="7785350" y="14011275"/>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4" name="Rectangle 3">
          <a:extLst>
            <a:ext uri="{FF2B5EF4-FFF2-40B4-BE49-F238E27FC236}">
              <a16:creationId xmlns:a16="http://schemas.microsoft.com/office/drawing/2014/main" xmlns="" id="{F97B0BE4-A318-472A-BD65-4350C54BD374}"/>
            </a:ext>
          </a:extLst>
        </xdr:cNvPr>
        <xdr:cNvSpPr/>
      </xdr:nvSpPr>
      <xdr:spPr bwMode="auto">
        <a:xfrm>
          <a:off x="1704975" y="14011275"/>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1862190</xdr:colOff>
      <xdr:row>61</xdr:row>
      <xdr:rowOff>189999</xdr:rowOff>
    </xdr:from>
    <xdr:to>
      <xdr:col>2</xdr:col>
      <xdr:colOff>3178567</xdr:colOff>
      <xdr:row>63</xdr:row>
      <xdr:rowOff>107698</xdr:rowOff>
    </xdr:to>
    <xdr:sp macro="" textlink="">
      <xdr:nvSpPr>
        <xdr:cNvPr id="5" name="Rectangle 4">
          <a:extLst>
            <a:ext uri="{FF2B5EF4-FFF2-40B4-BE49-F238E27FC236}">
              <a16:creationId xmlns:a16="http://schemas.microsoft.com/office/drawing/2014/main" xmlns="" id="{67FB9834-ECF2-413C-953A-C788CDB0E565}"/>
            </a:ext>
          </a:extLst>
        </xdr:cNvPr>
        <xdr:cNvSpPr/>
      </xdr:nvSpPr>
      <xdr:spPr bwMode="auto">
        <a:xfrm>
          <a:off x="3290940" y="14010774"/>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6" name="Rectangle 5">
          <a:extLst>
            <a:ext uri="{FF2B5EF4-FFF2-40B4-BE49-F238E27FC236}">
              <a16:creationId xmlns:a16="http://schemas.microsoft.com/office/drawing/2014/main" xmlns="" id="{AEFBEB44-1B39-4256-8D8C-F88D82070138}"/>
            </a:ext>
          </a:extLst>
        </xdr:cNvPr>
        <xdr:cNvSpPr/>
      </xdr:nvSpPr>
      <xdr:spPr bwMode="auto">
        <a:xfrm>
          <a:off x="4820152" y="14010774"/>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192748</xdr:colOff>
      <xdr:row>61</xdr:row>
      <xdr:rowOff>189998</xdr:rowOff>
    </xdr:from>
    <xdr:to>
      <xdr:col>5</xdr:col>
      <xdr:colOff>513708</xdr:colOff>
      <xdr:row>63</xdr:row>
      <xdr:rowOff>113798</xdr:rowOff>
    </xdr:to>
    <xdr:sp macro="" textlink="">
      <xdr:nvSpPr>
        <xdr:cNvPr id="7" name="Rectangle 6">
          <a:extLst>
            <a:ext uri="{FF2B5EF4-FFF2-40B4-BE49-F238E27FC236}">
              <a16:creationId xmlns:a16="http://schemas.microsoft.com/office/drawing/2014/main" xmlns="" id="{31AB62F1-5A71-4A86-9113-007319A087A1}"/>
            </a:ext>
          </a:extLst>
        </xdr:cNvPr>
        <xdr:cNvSpPr/>
      </xdr:nvSpPr>
      <xdr:spPr bwMode="auto">
        <a:xfrm>
          <a:off x="6336373" y="14010773"/>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8" name="Rectangle 7">
          <a:extLst>
            <a:ext uri="{FF2B5EF4-FFF2-40B4-BE49-F238E27FC236}">
              <a16:creationId xmlns:a16="http://schemas.microsoft.com/office/drawing/2014/main" xmlns="" id="{C31C7D0A-8C59-4AAF-B79E-C30BB4F86F28}"/>
            </a:ext>
          </a:extLst>
        </xdr:cNvPr>
        <xdr:cNvSpPr/>
      </xdr:nvSpPr>
      <xdr:spPr bwMode="auto">
        <a:xfrm>
          <a:off x="219075" y="1437322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9" name="Rectangle 8">
          <a:extLst>
            <a:ext uri="{FF2B5EF4-FFF2-40B4-BE49-F238E27FC236}">
              <a16:creationId xmlns:a16="http://schemas.microsoft.com/office/drawing/2014/main" xmlns="" id="{A8003197-EA38-49A3-B464-92F904D7E70F}"/>
            </a:ext>
          </a:extLst>
        </xdr:cNvPr>
        <xdr:cNvSpPr/>
      </xdr:nvSpPr>
      <xdr:spPr bwMode="auto">
        <a:xfrm>
          <a:off x="4876800" y="1439227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0" name="Rectangle 9">
          <a:extLst>
            <a:ext uri="{FF2B5EF4-FFF2-40B4-BE49-F238E27FC236}">
              <a16:creationId xmlns:a16="http://schemas.microsoft.com/office/drawing/2014/main" xmlns="" id="{37D9C5D6-CD00-442F-BF8B-940BC9C0C208}"/>
            </a:ext>
          </a:extLst>
        </xdr:cNvPr>
        <xdr:cNvSpPr/>
      </xdr:nvSpPr>
      <xdr:spPr bwMode="auto">
        <a:xfrm>
          <a:off x="1752600" y="143732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1" name="Rectangle 10">
          <a:extLst>
            <a:ext uri="{FF2B5EF4-FFF2-40B4-BE49-F238E27FC236}">
              <a16:creationId xmlns:a16="http://schemas.microsoft.com/office/drawing/2014/main" xmlns="" id="{C4FFEBD6-5CFE-4F4E-94CC-F25D2E6775DF}"/>
            </a:ext>
          </a:extLst>
        </xdr:cNvPr>
        <xdr:cNvSpPr/>
      </xdr:nvSpPr>
      <xdr:spPr bwMode="auto">
        <a:xfrm>
          <a:off x="6410325" y="1436370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2" name="Rectangle 11">
          <a:extLst>
            <a:ext uri="{FF2B5EF4-FFF2-40B4-BE49-F238E27FC236}">
              <a16:creationId xmlns:a16="http://schemas.microsoft.com/office/drawing/2014/main" xmlns="" id="{F96B282B-D543-4323-ABB9-8C2DCCE84704}"/>
            </a:ext>
          </a:extLst>
        </xdr:cNvPr>
        <xdr:cNvSpPr/>
      </xdr:nvSpPr>
      <xdr:spPr bwMode="auto">
        <a:xfrm>
          <a:off x="3362325" y="143637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13" name="Rectangle 12">
          <a:extLst>
            <a:ext uri="{FF2B5EF4-FFF2-40B4-BE49-F238E27FC236}">
              <a16:creationId xmlns:a16="http://schemas.microsoft.com/office/drawing/2014/main" xmlns="" id="{F8A974FB-2A78-45C5-A25C-759460361911}"/>
            </a:ext>
          </a:extLst>
        </xdr:cNvPr>
        <xdr:cNvSpPr/>
      </xdr:nvSpPr>
      <xdr:spPr bwMode="auto">
        <a:xfrm>
          <a:off x="7743825" y="14363700"/>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0</xdr:colOff>
      <xdr:row>1</xdr:row>
      <xdr:rowOff>0</xdr:rowOff>
    </xdr:from>
    <xdr:to>
      <xdr:col>6</xdr:col>
      <xdr:colOff>1085850</xdr:colOff>
      <xdr:row>2</xdr:row>
      <xdr:rowOff>188235</xdr:rowOff>
    </xdr:to>
    <xdr:pic>
      <xdr:nvPicPr>
        <xdr:cNvPr id="14" name="Picture 13" descr="MAGALIES Water logo.PNG">
          <a:extLst>
            <a:ext uri="{FF2B5EF4-FFF2-40B4-BE49-F238E27FC236}">
              <a16:creationId xmlns:a16="http://schemas.microsoft.com/office/drawing/2014/main" xmlns="" id="{CC40C663-654E-4077-988A-AE95EE4691E1}"/>
            </a:ext>
          </a:extLst>
        </xdr:cNvPr>
        <xdr:cNvPicPr>
          <a:picLocks noChangeAspect="1"/>
        </xdr:cNvPicPr>
      </xdr:nvPicPr>
      <xdr:blipFill>
        <a:blip xmlns:r="http://schemas.openxmlformats.org/officeDocument/2006/relationships" r:embed="rId1" cstate="print"/>
        <a:stretch>
          <a:fillRect/>
        </a:stretch>
      </xdr:blipFill>
      <xdr:spPr>
        <a:xfrm>
          <a:off x="8086725" y="276225"/>
          <a:ext cx="1085850" cy="56923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1085850</xdr:colOff>
      <xdr:row>2</xdr:row>
      <xdr:rowOff>190559</xdr:rowOff>
    </xdr:to>
    <xdr:pic>
      <xdr:nvPicPr>
        <xdr:cNvPr id="14" name="Picture 13" descr="MAGALIES Water logo.PNG">
          <a:extLst>
            <a:ext uri="{FF2B5EF4-FFF2-40B4-BE49-F238E27FC236}">
              <a16:creationId xmlns:a16="http://schemas.microsoft.com/office/drawing/2014/main" xmlns="" id="{32FBB4BE-21DE-4D37-875B-09FCA5E64D07}"/>
            </a:ext>
          </a:extLst>
        </xdr:cNvPr>
        <xdr:cNvPicPr>
          <a:picLocks noChangeAspect="1"/>
        </xdr:cNvPicPr>
      </xdr:nvPicPr>
      <xdr:blipFill>
        <a:blip xmlns:r="http://schemas.openxmlformats.org/officeDocument/2006/relationships" r:embed="rId1" cstate="print"/>
        <a:stretch>
          <a:fillRect/>
        </a:stretch>
      </xdr:blipFill>
      <xdr:spPr>
        <a:xfrm>
          <a:off x="8086725" y="276225"/>
          <a:ext cx="1085850" cy="571559"/>
        </a:xfrm>
        <a:prstGeom prst="rect">
          <a:avLst/>
        </a:prstGeom>
      </xdr:spPr>
    </xdr:pic>
    <xdr:clientData/>
  </xdr:twoCellAnchor>
  <xdr:twoCellAnchor>
    <xdr:from>
      <xdr:col>0</xdr:col>
      <xdr:colOff>104775</xdr:colOff>
      <xdr:row>61</xdr:row>
      <xdr:rowOff>0</xdr:rowOff>
    </xdr:from>
    <xdr:to>
      <xdr:col>2</xdr:col>
      <xdr:colOff>47625</xdr:colOff>
      <xdr:row>62</xdr:row>
      <xdr:rowOff>114300</xdr:rowOff>
    </xdr:to>
    <xdr:sp macro="" textlink="">
      <xdr:nvSpPr>
        <xdr:cNvPr id="15" name="Rectangle 14">
          <a:extLst>
            <a:ext uri="{FF2B5EF4-FFF2-40B4-BE49-F238E27FC236}">
              <a16:creationId xmlns:a16="http://schemas.microsoft.com/office/drawing/2014/main" xmlns="" id="{8FCA6B7C-5258-4E12-8E19-88FE0511FB4B}"/>
            </a:ext>
          </a:extLst>
        </xdr:cNvPr>
        <xdr:cNvSpPr/>
      </xdr:nvSpPr>
      <xdr:spPr bwMode="auto">
        <a:xfrm>
          <a:off x="104775" y="14011275"/>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61</xdr:row>
      <xdr:rowOff>0</xdr:rowOff>
    </xdr:from>
    <xdr:to>
      <xdr:col>6</xdr:col>
      <xdr:colOff>1099991</xdr:colOff>
      <xdr:row>62</xdr:row>
      <xdr:rowOff>114300</xdr:rowOff>
    </xdr:to>
    <xdr:sp macro="" textlink="">
      <xdr:nvSpPr>
        <xdr:cNvPr id="16" name="Rectangle 15">
          <a:extLst>
            <a:ext uri="{FF2B5EF4-FFF2-40B4-BE49-F238E27FC236}">
              <a16:creationId xmlns:a16="http://schemas.microsoft.com/office/drawing/2014/main" xmlns="" id="{CE50E48C-B2CE-4B8B-A002-DE8FAEC1579E}"/>
            </a:ext>
          </a:extLst>
        </xdr:cNvPr>
        <xdr:cNvSpPr/>
      </xdr:nvSpPr>
      <xdr:spPr bwMode="auto">
        <a:xfrm>
          <a:off x="7785350" y="14011275"/>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61</xdr:row>
      <xdr:rowOff>0</xdr:rowOff>
    </xdr:from>
    <xdr:to>
      <xdr:col>2</xdr:col>
      <xdr:colOff>1658849</xdr:colOff>
      <xdr:row>62</xdr:row>
      <xdr:rowOff>114300</xdr:rowOff>
    </xdr:to>
    <xdr:sp macro="" textlink="">
      <xdr:nvSpPr>
        <xdr:cNvPr id="17" name="Rectangle 16">
          <a:extLst>
            <a:ext uri="{FF2B5EF4-FFF2-40B4-BE49-F238E27FC236}">
              <a16:creationId xmlns:a16="http://schemas.microsoft.com/office/drawing/2014/main" xmlns="" id="{D3C35846-27E3-4277-9F63-A21F14CED017}"/>
            </a:ext>
          </a:extLst>
        </xdr:cNvPr>
        <xdr:cNvSpPr/>
      </xdr:nvSpPr>
      <xdr:spPr bwMode="auto">
        <a:xfrm>
          <a:off x="1704975" y="14011275"/>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1862190</xdr:colOff>
      <xdr:row>60</xdr:row>
      <xdr:rowOff>189999</xdr:rowOff>
    </xdr:from>
    <xdr:to>
      <xdr:col>2</xdr:col>
      <xdr:colOff>3178567</xdr:colOff>
      <xdr:row>62</xdr:row>
      <xdr:rowOff>107698</xdr:rowOff>
    </xdr:to>
    <xdr:sp macro="" textlink="">
      <xdr:nvSpPr>
        <xdr:cNvPr id="18" name="Rectangle 17">
          <a:extLst>
            <a:ext uri="{FF2B5EF4-FFF2-40B4-BE49-F238E27FC236}">
              <a16:creationId xmlns:a16="http://schemas.microsoft.com/office/drawing/2014/main" xmlns="" id="{ADFA3DD2-A323-471F-A661-D4570DDBE07C}"/>
            </a:ext>
          </a:extLst>
        </xdr:cNvPr>
        <xdr:cNvSpPr/>
      </xdr:nvSpPr>
      <xdr:spPr bwMode="auto">
        <a:xfrm>
          <a:off x="3290940" y="14010774"/>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60</xdr:row>
      <xdr:rowOff>189999</xdr:rowOff>
    </xdr:from>
    <xdr:to>
      <xdr:col>2</xdr:col>
      <xdr:colOff>4686910</xdr:colOff>
      <xdr:row>62</xdr:row>
      <xdr:rowOff>113799</xdr:rowOff>
    </xdr:to>
    <xdr:sp macro="" textlink="">
      <xdr:nvSpPr>
        <xdr:cNvPr id="19" name="Rectangle 18">
          <a:extLst>
            <a:ext uri="{FF2B5EF4-FFF2-40B4-BE49-F238E27FC236}">
              <a16:creationId xmlns:a16="http://schemas.microsoft.com/office/drawing/2014/main" xmlns="" id="{61CFA2AF-8CA3-4AB8-8780-872833224D6A}"/>
            </a:ext>
          </a:extLst>
        </xdr:cNvPr>
        <xdr:cNvSpPr/>
      </xdr:nvSpPr>
      <xdr:spPr bwMode="auto">
        <a:xfrm>
          <a:off x="4820152" y="14010774"/>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192748</xdr:colOff>
      <xdr:row>60</xdr:row>
      <xdr:rowOff>189998</xdr:rowOff>
    </xdr:from>
    <xdr:to>
      <xdr:col>5</xdr:col>
      <xdr:colOff>513708</xdr:colOff>
      <xdr:row>62</xdr:row>
      <xdr:rowOff>113798</xdr:rowOff>
    </xdr:to>
    <xdr:sp macro="" textlink="">
      <xdr:nvSpPr>
        <xdr:cNvPr id="20" name="Rectangle 19">
          <a:extLst>
            <a:ext uri="{FF2B5EF4-FFF2-40B4-BE49-F238E27FC236}">
              <a16:creationId xmlns:a16="http://schemas.microsoft.com/office/drawing/2014/main" xmlns="" id="{F10EC8D9-602C-47A1-AC3C-77B9379275AB}"/>
            </a:ext>
          </a:extLst>
        </xdr:cNvPr>
        <xdr:cNvSpPr/>
      </xdr:nvSpPr>
      <xdr:spPr bwMode="auto">
        <a:xfrm>
          <a:off x="6336373" y="14010773"/>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62</xdr:row>
      <xdr:rowOff>171450</xdr:rowOff>
    </xdr:from>
    <xdr:to>
      <xdr:col>1</xdr:col>
      <xdr:colOff>638175</xdr:colOff>
      <xdr:row>63</xdr:row>
      <xdr:rowOff>95250</xdr:rowOff>
    </xdr:to>
    <xdr:sp macro="" textlink="">
      <xdr:nvSpPr>
        <xdr:cNvPr id="21" name="Rectangle 20">
          <a:extLst>
            <a:ext uri="{FF2B5EF4-FFF2-40B4-BE49-F238E27FC236}">
              <a16:creationId xmlns:a16="http://schemas.microsoft.com/office/drawing/2014/main" xmlns="" id="{B4F80DFA-2767-441C-A77C-5C39B0BBB7EF}"/>
            </a:ext>
          </a:extLst>
        </xdr:cNvPr>
        <xdr:cNvSpPr/>
      </xdr:nvSpPr>
      <xdr:spPr bwMode="auto">
        <a:xfrm>
          <a:off x="219075" y="1437322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63</xdr:row>
      <xdr:rowOff>0</xdr:rowOff>
    </xdr:from>
    <xdr:to>
      <xdr:col>2</xdr:col>
      <xdr:colOff>4505325</xdr:colOff>
      <xdr:row>63</xdr:row>
      <xdr:rowOff>104775</xdr:rowOff>
    </xdr:to>
    <xdr:sp macro="" textlink="">
      <xdr:nvSpPr>
        <xdr:cNvPr id="22" name="Rectangle 21">
          <a:extLst>
            <a:ext uri="{FF2B5EF4-FFF2-40B4-BE49-F238E27FC236}">
              <a16:creationId xmlns:a16="http://schemas.microsoft.com/office/drawing/2014/main" xmlns="" id="{713C96AF-2AE4-43CD-BDA8-A7C45659DA0B}"/>
            </a:ext>
          </a:extLst>
        </xdr:cNvPr>
        <xdr:cNvSpPr/>
      </xdr:nvSpPr>
      <xdr:spPr bwMode="auto">
        <a:xfrm>
          <a:off x="4876800" y="1439227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62</xdr:row>
      <xdr:rowOff>171450</xdr:rowOff>
    </xdr:from>
    <xdr:to>
      <xdr:col>2</xdr:col>
      <xdr:colOff>1390650</xdr:colOff>
      <xdr:row>63</xdr:row>
      <xdr:rowOff>104775</xdr:rowOff>
    </xdr:to>
    <xdr:sp macro="" textlink="">
      <xdr:nvSpPr>
        <xdr:cNvPr id="23" name="Rectangle 22">
          <a:extLst>
            <a:ext uri="{FF2B5EF4-FFF2-40B4-BE49-F238E27FC236}">
              <a16:creationId xmlns:a16="http://schemas.microsoft.com/office/drawing/2014/main" xmlns="" id="{5B3DB4F3-AEC2-451E-9BF9-A733513AAE81}"/>
            </a:ext>
          </a:extLst>
        </xdr:cNvPr>
        <xdr:cNvSpPr/>
      </xdr:nvSpPr>
      <xdr:spPr bwMode="auto">
        <a:xfrm>
          <a:off x="1752600" y="143732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62</xdr:row>
      <xdr:rowOff>161925</xdr:rowOff>
    </xdr:from>
    <xdr:to>
      <xdr:col>5</xdr:col>
      <xdr:colOff>304800</xdr:colOff>
      <xdr:row>63</xdr:row>
      <xdr:rowOff>95250</xdr:rowOff>
    </xdr:to>
    <xdr:sp macro="" textlink="">
      <xdr:nvSpPr>
        <xdr:cNvPr id="24" name="Rectangle 23">
          <a:extLst>
            <a:ext uri="{FF2B5EF4-FFF2-40B4-BE49-F238E27FC236}">
              <a16:creationId xmlns:a16="http://schemas.microsoft.com/office/drawing/2014/main" xmlns="" id="{07E17503-53E1-4F2D-9B5C-7BFAD5B77BFA}"/>
            </a:ext>
          </a:extLst>
        </xdr:cNvPr>
        <xdr:cNvSpPr/>
      </xdr:nvSpPr>
      <xdr:spPr bwMode="auto">
        <a:xfrm>
          <a:off x="6410325" y="1436370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62</xdr:row>
      <xdr:rowOff>161925</xdr:rowOff>
    </xdr:from>
    <xdr:to>
      <xdr:col>2</xdr:col>
      <xdr:colOff>3000375</xdr:colOff>
      <xdr:row>63</xdr:row>
      <xdr:rowOff>95250</xdr:rowOff>
    </xdr:to>
    <xdr:sp macro="" textlink="">
      <xdr:nvSpPr>
        <xdr:cNvPr id="25" name="Rectangle 24">
          <a:extLst>
            <a:ext uri="{FF2B5EF4-FFF2-40B4-BE49-F238E27FC236}">
              <a16:creationId xmlns:a16="http://schemas.microsoft.com/office/drawing/2014/main" xmlns="" id="{0DA9AEAE-21B5-4EFB-855A-7F0DD6C4EB8B}"/>
            </a:ext>
          </a:extLst>
        </xdr:cNvPr>
        <xdr:cNvSpPr/>
      </xdr:nvSpPr>
      <xdr:spPr bwMode="auto">
        <a:xfrm>
          <a:off x="3362325" y="143637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62</xdr:row>
      <xdr:rowOff>161925</xdr:rowOff>
    </xdr:from>
    <xdr:to>
      <xdr:col>6</xdr:col>
      <xdr:colOff>923925</xdr:colOff>
      <xdr:row>63</xdr:row>
      <xdr:rowOff>95250</xdr:rowOff>
    </xdr:to>
    <xdr:sp macro="" textlink="">
      <xdr:nvSpPr>
        <xdr:cNvPr id="26" name="Rectangle 25">
          <a:extLst>
            <a:ext uri="{FF2B5EF4-FFF2-40B4-BE49-F238E27FC236}">
              <a16:creationId xmlns:a16="http://schemas.microsoft.com/office/drawing/2014/main" xmlns="" id="{8D5D6ED7-2100-4865-AE83-8B759C699523}"/>
            </a:ext>
          </a:extLst>
        </xdr:cNvPr>
        <xdr:cNvSpPr/>
      </xdr:nvSpPr>
      <xdr:spPr bwMode="auto">
        <a:xfrm>
          <a:off x="7743825" y="14363700"/>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43494</xdr:colOff>
      <xdr:row>1</xdr:row>
      <xdr:rowOff>0</xdr:rowOff>
    </xdr:from>
    <xdr:to>
      <xdr:col>6</xdr:col>
      <xdr:colOff>1133470</xdr:colOff>
      <xdr:row>2</xdr:row>
      <xdr:rowOff>193169</xdr:rowOff>
    </xdr:to>
    <xdr:pic>
      <xdr:nvPicPr>
        <xdr:cNvPr id="2" name="Picture 1" descr="MAGALIES Water logo.PNG">
          <a:extLst>
            <a:ext uri="{FF2B5EF4-FFF2-40B4-BE49-F238E27FC236}">
              <a16:creationId xmlns:a16="http://schemas.microsoft.com/office/drawing/2014/main" xmlns="" id="{322610EF-497F-4735-97A1-A2984CC7F8DC}"/>
            </a:ext>
          </a:extLst>
        </xdr:cNvPr>
        <xdr:cNvPicPr>
          <a:picLocks noChangeAspect="1"/>
        </xdr:cNvPicPr>
      </xdr:nvPicPr>
      <xdr:blipFill>
        <a:blip xmlns:r="http://schemas.openxmlformats.org/officeDocument/2006/relationships" r:embed="rId1" cstate="print"/>
        <a:stretch>
          <a:fillRect/>
        </a:stretch>
      </xdr:blipFill>
      <xdr:spPr>
        <a:xfrm>
          <a:off x="8130219" y="276225"/>
          <a:ext cx="1089976" cy="574169"/>
        </a:xfrm>
        <a:prstGeom prst="rect">
          <a:avLst/>
        </a:prstGeom>
      </xdr:spPr>
    </xdr:pic>
    <xdr:clientData/>
  </xdr:twoCellAnchor>
  <xdr:twoCellAnchor>
    <xdr:from>
      <xdr:col>0</xdr:col>
      <xdr:colOff>104775</xdr:colOff>
      <xdr:row>62</xdr:row>
      <xdr:rowOff>0</xdr:rowOff>
    </xdr:from>
    <xdr:to>
      <xdr:col>2</xdr:col>
      <xdr:colOff>47625</xdr:colOff>
      <xdr:row>63</xdr:row>
      <xdr:rowOff>114300</xdr:rowOff>
    </xdr:to>
    <xdr:sp macro="" textlink="">
      <xdr:nvSpPr>
        <xdr:cNvPr id="3" name="Rectangle 2">
          <a:extLst>
            <a:ext uri="{FF2B5EF4-FFF2-40B4-BE49-F238E27FC236}">
              <a16:creationId xmlns:a16="http://schemas.microsoft.com/office/drawing/2014/main" xmlns="" id="{CF2270D6-8906-4428-8CB9-97A5BDCD48BF}"/>
            </a:ext>
          </a:extLst>
        </xdr:cNvPr>
        <xdr:cNvSpPr/>
      </xdr:nvSpPr>
      <xdr:spPr bwMode="auto">
        <a:xfrm>
          <a:off x="104775" y="14077950"/>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4" name="Rectangle 3">
          <a:extLst>
            <a:ext uri="{FF2B5EF4-FFF2-40B4-BE49-F238E27FC236}">
              <a16:creationId xmlns:a16="http://schemas.microsoft.com/office/drawing/2014/main" xmlns="" id="{CB91C00B-526F-48C1-A7DA-77CD3ED7463B}"/>
            </a:ext>
          </a:extLst>
        </xdr:cNvPr>
        <xdr:cNvSpPr/>
      </xdr:nvSpPr>
      <xdr:spPr bwMode="auto">
        <a:xfrm>
          <a:off x="7785350" y="14077950"/>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5" name="Rectangle 4">
          <a:extLst>
            <a:ext uri="{FF2B5EF4-FFF2-40B4-BE49-F238E27FC236}">
              <a16:creationId xmlns:a16="http://schemas.microsoft.com/office/drawing/2014/main" xmlns="" id="{6CD027E0-B754-4612-A584-58498055880B}"/>
            </a:ext>
          </a:extLst>
        </xdr:cNvPr>
        <xdr:cNvSpPr/>
      </xdr:nvSpPr>
      <xdr:spPr bwMode="auto">
        <a:xfrm>
          <a:off x="1704975" y="14077950"/>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1857177</xdr:colOff>
      <xdr:row>61</xdr:row>
      <xdr:rowOff>190000</xdr:rowOff>
    </xdr:from>
    <xdr:to>
      <xdr:col>2</xdr:col>
      <xdr:colOff>3173554</xdr:colOff>
      <xdr:row>63</xdr:row>
      <xdr:rowOff>107699</xdr:rowOff>
    </xdr:to>
    <xdr:sp macro="" textlink="">
      <xdr:nvSpPr>
        <xdr:cNvPr id="6" name="Rectangle 5">
          <a:extLst>
            <a:ext uri="{FF2B5EF4-FFF2-40B4-BE49-F238E27FC236}">
              <a16:creationId xmlns:a16="http://schemas.microsoft.com/office/drawing/2014/main" xmlns="" id="{65F5EBC6-2346-4C98-BA29-8AC6665DD062}"/>
            </a:ext>
          </a:extLst>
        </xdr:cNvPr>
        <xdr:cNvSpPr/>
      </xdr:nvSpPr>
      <xdr:spPr bwMode="auto">
        <a:xfrm>
          <a:off x="3285927" y="14077450"/>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7" name="Rectangle 6">
          <a:extLst>
            <a:ext uri="{FF2B5EF4-FFF2-40B4-BE49-F238E27FC236}">
              <a16:creationId xmlns:a16="http://schemas.microsoft.com/office/drawing/2014/main" xmlns="" id="{EC4F4A7F-DD6C-4854-B827-B689F56B1C09}"/>
            </a:ext>
          </a:extLst>
        </xdr:cNvPr>
        <xdr:cNvSpPr/>
      </xdr:nvSpPr>
      <xdr:spPr bwMode="auto">
        <a:xfrm>
          <a:off x="4820152" y="14077449"/>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207788</xdr:colOff>
      <xdr:row>61</xdr:row>
      <xdr:rowOff>189999</xdr:rowOff>
    </xdr:from>
    <xdr:to>
      <xdr:col>5</xdr:col>
      <xdr:colOff>528748</xdr:colOff>
      <xdr:row>63</xdr:row>
      <xdr:rowOff>113799</xdr:rowOff>
    </xdr:to>
    <xdr:sp macro="" textlink="">
      <xdr:nvSpPr>
        <xdr:cNvPr id="8" name="Rectangle 7">
          <a:extLst>
            <a:ext uri="{FF2B5EF4-FFF2-40B4-BE49-F238E27FC236}">
              <a16:creationId xmlns:a16="http://schemas.microsoft.com/office/drawing/2014/main" xmlns="" id="{16BA0ACF-7B2B-4E5B-A75C-E3CD6D81F8B2}"/>
            </a:ext>
          </a:extLst>
        </xdr:cNvPr>
        <xdr:cNvSpPr/>
      </xdr:nvSpPr>
      <xdr:spPr bwMode="auto">
        <a:xfrm>
          <a:off x="6351413" y="14077449"/>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9" name="Rectangle 8">
          <a:extLst>
            <a:ext uri="{FF2B5EF4-FFF2-40B4-BE49-F238E27FC236}">
              <a16:creationId xmlns:a16="http://schemas.microsoft.com/office/drawing/2014/main" xmlns="" id="{32F3A5A8-F006-490E-9ED2-CCD624C0F6F4}"/>
            </a:ext>
          </a:extLst>
        </xdr:cNvPr>
        <xdr:cNvSpPr/>
      </xdr:nvSpPr>
      <xdr:spPr bwMode="auto">
        <a:xfrm>
          <a:off x="219075" y="1443990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10" name="Rectangle 9">
          <a:extLst>
            <a:ext uri="{FF2B5EF4-FFF2-40B4-BE49-F238E27FC236}">
              <a16:creationId xmlns:a16="http://schemas.microsoft.com/office/drawing/2014/main" xmlns="" id="{83E81C54-8030-43FA-983D-30949090B301}"/>
            </a:ext>
          </a:extLst>
        </xdr:cNvPr>
        <xdr:cNvSpPr/>
      </xdr:nvSpPr>
      <xdr:spPr bwMode="auto">
        <a:xfrm>
          <a:off x="4876800" y="1445895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1" name="Rectangle 10">
          <a:extLst>
            <a:ext uri="{FF2B5EF4-FFF2-40B4-BE49-F238E27FC236}">
              <a16:creationId xmlns:a16="http://schemas.microsoft.com/office/drawing/2014/main" xmlns="" id="{B17E3F09-CBA7-41C0-9BE7-482814CF5F6C}"/>
            </a:ext>
          </a:extLst>
        </xdr:cNvPr>
        <xdr:cNvSpPr/>
      </xdr:nvSpPr>
      <xdr:spPr bwMode="auto">
        <a:xfrm>
          <a:off x="1752600" y="144399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2" name="Rectangle 11">
          <a:extLst>
            <a:ext uri="{FF2B5EF4-FFF2-40B4-BE49-F238E27FC236}">
              <a16:creationId xmlns:a16="http://schemas.microsoft.com/office/drawing/2014/main" xmlns="" id="{977D47DD-F3BB-468A-9F49-5D0B96F96179}"/>
            </a:ext>
          </a:extLst>
        </xdr:cNvPr>
        <xdr:cNvSpPr/>
      </xdr:nvSpPr>
      <xdr:spPr bwMode="auto">
        <a:xfrm>
          <a:off x="6410325" y="144303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3" name="Rectangle 12">
          <a:extLst>
            <a:ext uri="{FF2B5EF4-FFF2-40B4-BE49-F238E27FC236}">
              <a16:creationId xmlns:a16="http://schemas.microsoft.com/office/drawing/2014/main" xmlns="" id="{9D5D471C-7B2E-46AE-8D3D-B9F7426DE1A1}"/>
            </a:ext>
          </a:extLst>
        </xdr:cNvPr>
        <xdr:cNvSpPr/>
      </xdr:nvSpPr>
      <xdr:spPr bwMode="auto">
        <a:xfrm>
          <a:off x="3362325" y="144303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14" name="Rectangle 13">
          <a:extLst>
            <a:ext uri="{FF2B5EF4-FFF2-40B4-BE49-F238E27FC236}">
              <a16:creationId xmlns:a16="http://schemas.microsoft.com/office/drawing/2014/main" xmlns="" id="{A28867B0-A5AB-4675-882C-5E1B8BC2C950}"/>
            </a:ext>
          </a:extLst>
        </xdr:cNvPr>
        <xdr:cNvSpPr/>
      </xdr:nvSpPr>
      <xdr:spPr bwMode="auto">
        <a:xfrm>
          <a:off x="7743825" y="1443037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43494</xdr:colOff>
      <xdr:row>1</xdr:row>
      <xdr:rowOff>0</xdr:rowOff>
    </xdr:from>
    <xdr:to>
      <xdr:col>6</xdr:col>
      <xdr:colOff>1130295</xdr:colOff>
      <xdr:row>2</xdr:row>
      <xdr:rowOff>193169</xdr:rowOff>
    </xdr:to>
    <xdr:pic>
      <xdr:nvPicPr>
        <xdr:cNvPr id="15" name="Picture 14" descr="MAGALIES Water logo.PNG">
          <a:extLst>
            <a:ext uri="{FF2B5EF4-FFF2-40B4-BE49-F238E27FC236}">
              <a16:creationId xmlns:a16="http://schemas.microsoft.com/office/drawing/2014/main" xmlns="" id="{2D8B4993-4471-4BFE-9CD2-51E05D4064F3}"/>
            </a:ext>
          </a:extLst>
        </xdr:cNvPr>
        <xdr:cNvPicPr>
          <a:picLocks noChangeAspect="1"/>
        </xdr:cNvPicPr>
      </xdr:nvPicPr>
      <xdr:blipFill>
        <a:blip xmlns:r="http://schemas.openxmlformats.org/officeDocument/2006/relationships" r:embed="rId1" cstate="print"/>
        <a:stretch>
          <a:fillRect/>
        </a:stretch>
      </xdr:blipFill>
      <xdr:spPr>
        <a:xfrm>
          <a:off x="8130219" y="276225"/>
          <a:ext cx="1086801" cy="57416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104775</xdr:colOff>
      <xdr:row>62</xdr:row>
      <xdr:rowOff>0</xdr:rowOff>
    </xdr:from>
    <xdr:to>
      <xdr:col>2</xdr:col>
      <xdr:colOff>47625</xdr:colOff>
      <xdr:row>63</xdr:row>
      <xdr:rowOff>114300</xdr:rowOff>
    </xdr:to>
    <xdr:sp macro="" textlink="">
      <xdr:nvSpPr>
        <xdr:cNvPr id="14" name="Rectangle 13">
          <a:extLst>
            <a:ext uri="{FF2B5EF4-FFF2-40B4-BE49-F238E27FC236}">
              <a16:creationId xmlns:a16="http://schemas.microsoft.com/office/drawing/2014/main" xmlns="" id="{477B59DB-1583-4194-990C-1131B08E0C4C}"/>
            </a:ext>
          </a:extLst>
        </xdr:cNvPr>
        <xdr:cNvSpPr/>
      </xdr:nvSpPr>
      <xdr:spPr bwMode="auto">
        <a:xfrm>
          <a:off x="104775" y="14011275"/>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15" name="Rectangle 14">
          <a:extLst>
            <a:ext uri="{FF2B5EF4-FFF2-40B4-BE49-F238E27FC236}">
              <a16:creationId xmlns:a16="http://schemas.microsoft.com/office/drawing/2014/main" xmlns="" id="{422178E7-B6CB-41B8-8FFE-4AD09E69CB1B}"/>
            </a:ext>
          </a:extLst>
        </xdr:cNvPr>
        <xdr:cNvSpPr/>
      </xdr:nvSpPr>
      <xdr:spPr bwMode="auto">
        <a:xfrm>
          <a:off x="7785350" y="14011275"/>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16" name="Rectangle 15">
          <a:extLst>
            <a:ext uri="{FF2B5EF4-FFF2-40B4-BE49-F238E27FC236}">
              <a16:creationId xmlns:a16="http://schemas.microsoft.com/office/drawing/2014/main" xmlns="" id="{6AB2F21C-715B-4D93-AE88-FEA414ECA9F0}"/>
            </a:ext>
          </a:extLst>
        </xdr:cNvPr>
        <xdr:cNvSpPr/>
      </xdr:nvSpPr>
      <xdr:spPr bwMode="auto">
        <a:xfrm>
          <a:off x="1704975" y="14011275"/>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1857177</xdr:colOff>
      <xdr:row>61</xdr:row>
      <xdr:rowOff>190000</xdr:rowOff>
    </xdr:from>
    <xdr:to>
      <xdr:col>2</xdr:col>
      <xdr:colOff>3173554</xdr:colOff>
      <xdr:row>63</xdr:row>
      <xdr:rowOff>107699</xdr:rowOff>
    </xdr:to>
    <xdr:sp macro="" textlink="">
      <xdr:nvSpPr>
        <xdr:cNvPr id="17" name="Rectangle 16">
          <a:extLst>
            <a:ext uri="{FF2B5EF4-FFF2-40B4-BE49-F238E27FC236}">
              <a16:creationId xmlns:a16="http://schemas.microsoft.com/office/drawing/2014/main" xmlns="" id="{25C158F3-D185-470F-B6D6-22D3C625B4B5}"/>
            </a:ext>
          </a:extLst>
        </xdr:cNvPr>
        <xdr:cNvSpPr/>
      </xdr:nvSpPr>
      <xdr:spPr bwMode="auto">
        <a:xfrm>
          <a:off x="3285927" y="14010775"/>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18" name="Rectangle 17">
          <a:extLst>
            <a:ext uri="{FF2B5EF4-FFF2-40B4-BE49-F238E27FC236}">
              <a16:creationId xmlns:a16="http://schemas.microsoft.com/office/drawing/2014/main" xmlns="" id="{45E76860-F463-4A56-93F6-553B58EF8631}"/>
            </a:ext>
          </a:extLst>
        </xdr:cNvPr>
        <xdr:cNvSpPr/>
      </xdr:nvSpPr>
      <xdr:spPr bwMode="auto">
        <a:xfrm>
          <a:off x="4820152" y="14010774"/>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207788</xdr:colOff>
      <xdr:row>61</xdr:row>
      <xdr:rowOff>189999</xdr:rowOff>
    </xdr:from>
    <xdr:to>
      <xdr:col>5</xdr:col>
      <xdr:colOff>528748</xdr:colOff>
      <xdr:row>63</xdr:row>
      <xdr:rowOff>113799</xdr:rowOff>
    </xdr:to>
    <xdr:sp macro="" textlink="">
      <xdr:nvSpPr>
        <xdr:cNvPr id="19" name="Rectangle 18">
          <a:extLst>
            <a:ext uri="{FF2B5EF4-FFF2-40B4-BE49-F238E27FC236}">
              <a16:creationId xmlns:a16="http://schemas.microsoft.com/office/drawing/2014/main" xmlns="" id="{2C2A23FF-5613-4B16-93EC-CE71BCF0B7F1}"/>
            </a:ext>
          </a:extLst>
        </xdr:cNvPr>
        <xdr:cNvSpPr/>
      </xdr:nvSpPr>
      <xdr:spPr bwMode="auto">
        <a:xfrm>
          <a:off x="6351413" y="14010774"/>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20" name="Rectangle 19">
          <a:extLst>
            <a:ext uri="{FF2B5EF4-FFF2-40B4-BE49-F238E27FC236}">
              <a16:creationId xmlns:a16="http://schemas.microsoft.com/office/drawing/2014/main" xmlns="" id="{5E05903D-EDCD-48DD-871C-EF4F083E9E94}"/>
            </a:ext>
          </a:extLst>
        </xdr:cNvPr>
        <xdr:cNvSpPr/>
      </xdr:nvSpPr>
      <xdr:spPr bwMode="auto">
        <a:xfrm>
          <a:off x="219075" y="1437322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21" name="Rectangle 20">
          <a:extLst>
            <a:ext uri="{FF2B5EF4-FFF2-40B4-BE49-F238E27FC236}">
              <a16:creationId xmlns:a16="http://schemas.microsoft.com/office/drawing/2014/main" xmlns="" id="{FAFB7D39-8653-4C80-A5C9-A51B46118819}"/>
            </a:ext>
          </a:extLst>
        </xdr:cNvPr>
        <xdr:cNvSpPr/>
      </xdr:nvSpPr>
      <xdr:spPr bwMode="auto">
        <a:xfrm>
          <a:off x="4876800" y="1439227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22" name="Rectangle 21">
          <a:extLst>
            <a:ext uri="{FF2B5EF4-FFF2-40B4-BE49-F238E27FC236}">
              <a16:creationId xmlns:a16="http://schemas.microsoft.com/office/drawing/2014/main" xmlns="" id="{CB92BE85-DDE4-44C8-8A1D-3033AF42D27C}"/>
            </a:ext>
          </a:extLst>
        </xdr:cNvPr>
        <xdr:cNvSpPr/>
      </xdr:nvSpPr>
      <xdr:spPr bwMode="auto">
        <a:xfrm>
          <a:off x="1752600" y="143732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23" name="Rectangle 22">
          <a:extLst>
            <a:ext uri="{FF2B5EF4-FFF2-40B4-BE49-F238E27FC236}">
              <a16:creationId xmlns:a16="http://schemas.microsoft.com/office/drawing/2014/main" xmlns="" id="{7EE10D2C-2E65-4143-B282-7D0C61B2797E}"/>
            </a:ext>
          </a:extLst>
        </xdr:cNvPr>
        <xdr:cNvSpPr/>
      </xdr:nvSpPr>
      <xdr:spPr bwMode="auto">
        <a:xfrm>
          <a:off x="6410325" y="1436370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24" name="Rectangle 23">
          <a:extLst>
            <a:ext uri="{FF2B5EF4-FFF2-40B4-BE49-F238E27FC236}">
              <a16:creationId xmlns:a16="http://schemas.microsoft.com/office/drawing/2014/main" xmlns="" id="{5B4D8F78-7A18-490C-B4F2-EE62F3B4672B}"/>
            </a:ext>
          </a:extLst>
        </xdr:cNvPr>
        <xdr:cNvSpPr/>
      </xdr:nvSpPr>
      <xdr:spPr bwMode="auto">
        <a:xfrm>
          <a:off x="3362325" y="143637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25" name="Rectangle 24">
          <a:extLst>
            <a:ext uri="{FF2B5EF4-FFF2-40B4-BE49-F238E27FC236}">
              <a16:creationId xmlns:a16="http://schemas.microsoft.com/office/drawing/2014/main" xmlns="" id="{5E6D6C9C-B9E2-4666-B494-2BBAE0C0E676}"/>
            </a:ext>
          </a:extLst>
        </xdr:cNvPr>
        <xdr:cNvSpPr/>
      </xdr:nvSpPr>
      <xdr:spPr bwMode="auto">
        <a:xfrm>
          <a:off x="7743825" y="14363700"/>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43494</xdr:colOff>
      <xdr:row>1</xdr:row>
      <xdr:rowOff>0</xdr:rowOff>
    </xdr:from>
    <xdr:to>
      <xdr:col>6</xdr:col>
      <xdr:colOff>1130295</xdr:colOff>
      <xdr:row>2</xdr:row>
      <xdr:rowOff>193169</xdr:rowOff>
    </xdr:to>
    <xdr:pic>
      <xdr:nvPicPr>
        <xdr:cNvPr id="26" name="Picture 25" descr="MAGALIES Water logo.PNG">
          <a:extLst>
            <a:ext uri="{FF2B5EF4-FFF2-40B4-BE49-F238E27FC236}">
              <a16:creationId xmlns:a16="http://schemas.microsoft.com/office/drawing/2014/main" xmlns="" id="{B0ACB2D9-2C11-47D8-96FE-80A80F2BC1FA}"/>
            </a:ext>
          </a:extLst>
        </xdr:cNvPr>
        <xdr:cNvPicPr>
          <a:picLocks noChangeAspect="1"/>
        </xdr:cNvPicPr>
      </xdr:nvPicPr>
      <xdr:blipFill>
        <a:blip xmlns:r="http://schemas.openxmlformats.org/officeDocument/2006/relationships" r:embed="rId1" cstate="print"/>
        <a:stretch>
          <a:fillRect/>
        </a:stretch>
      </xdr:blipFill>
      <xdr:spPr>
        <a:xfrm>
          <a:off x="8130219" y="276225"/>
          <a:ext cx="1086801" cy="57416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104775</xdr:colOff>
      <xdr:row>60</xdr:row>
      <xdr:rowOff>0</xdr:rowOff>
    </xdr:from>
    <xdr:to>
      <xdr:col>2</xdr:col>
      <xdr:colOff>47625</xdr:colOff>
      <xdr:row>61</xdr:row>
      <xdr:rowOff>114300</xdr:rowOff>
    </xdr:to>
    <xdr:sp macro="" textlink="">
      <xdr:nvSpPr>
        <xdr:cNvPr id="14" name="Rectangle 13">
          <a:extLst>
            <a:ext uri="{FF2B5EF4-FFF2-40B4-BE49-F238E27FC236}">
              <a16:creationId xmlns:a16="http://schemas.microsoft.com/office/drawing/2014/main" xmlns="" id="{4FE5B1BF-68A0-454C-8484-0BCB727D5116}"/>
            </a:ext>
          </a:extLst>
        </xdr:cNvPr>
        <xdr:cNvSpPr/>
      </xdr:nvSpPr>
      <xdr:spPr bwMode="auto">
        <a:xfrm>
          <a:off x="104775" y="14077950"/>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60</xdr:row>
      <xdr:rowOff>0</xdr:rowOff>
    </xdr:from>
    <xdr:to>
      <xdr:col>6</xdr:col>
      <xdr:colOff>1099991</xdr:colOff>
      <xdr:row>61</xdr:row>
      <xdr:rowOff>114300</xdr:rowOff>
    </xdr:to>
    <xdr:sp macro="" textlink="">
      <xdr:nvSpPr>
        <xdr:cNvPr id="15" name="Rectangle 14">
          <a:extLst>
            <a:ext uri="{FF2B5EF4-FFF2-40B4-BE49-F238E27FC236}">
              <a16:creationId xmlns:a16="http://schemas.microsoft.com/office/drawing/2014/main" xmlns="" id="{DC847FF9-778C-4F84-BEEC-41CCB2697AC9}"/>
            </a:ext>
          </a:extLst>
        </xdr:cNvPr>
        <xdr:cNvSpPr/>
      </xdr:nvSpPr>
      <xdr:spPr bwMode="auto">
        <a:xfrm>
          <a:off x="7785350" y="14077950"/>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60</xdr:row>
      <xdr:rowOff>0</xdr:rowOff>
    </xdr:from>
    <xdr:to>
      <xdr:col>2</xdr:col>
      <xdr:colOff>1658849</xdr:colOff>
      <xdr:row>61</xdr:row>
      <xdr:rowOff>114300</xdr:rowOff>
    </xdr:to>
    <xdr:sp macro="" textlink="">
      <xdr:nvSpPr>
        <xdr:cNvPr id="16" name="Rectangle 15">
          <a:extLst>
            <a:ext uri="{FF2B5EF4-FFF2-40B4-BE49-F238E27FC236}">
              <a16:creationId xmlns:a16="http://schemas.microsoft.com/office/drawing/2014/main" xmlns="" id="{F37C8B6A-4542-474B-9766-3A8E4E1AEB40}"/>
            </a:ext>
          </a:extLst>
        </xdr:cNvPr>
        <xdr:cNvSpPr/>
      </xdr:nvSpPr>
      <xdr:spPr bwMode="auto">
        <a:xfrm>
          <a:off x="1704975" y="14077950"/>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1857177</xdr:colOff>
      <xdr:row>59</xdr:row>
      <xdr:rowOff>190000</xdr:rowOff>
    </xdr:from>
    <xdr:to>
      <xdr:col>2</xdr:col>
      <xdr:colOff>3173554</xdr:colOff>
      <xdr:row>61</xdr:row>
      <xdr:rowOff>107699</xdr:rowOff>
    </xdr:to>
    <xdr:sp macro="" textlink="">
      <xdr:nvSpPr>
        <xdr:cNvPr id="17" name="Rectangle 16">
          <a:extLst>
            <a:ext uri="{FF2B5EF4-FFF2-40B4-BE49-F238E27FC236}">
              <a16:creationId xmlns:a16="http://schemas.microsoft.com/office/drawing/2014/main" xmlns="" id="{8EA1C2E0-C826-4346-BE16-99D6535C8D71}"/>
            </a:ext>
          </a:extLst>
        </xdr:cNvPr>
        <xdr:cNvSpPr/>
      </xdr:nvSpPr>
      <xdr:spPr bwMode="auto">
        <a:xfrm>
          <a:off x="3285927" y="14077450"/>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59</xdr:row>
      <xdr:rowOff>189999</xdr:rowOff>
    </xdr:from>
    <xdr:to>
      <xdr:col>2</xdr:col>
      <xdr:colOff>4686910</xdr:colOff>
      <xdr:row>61</xdr:row>
      <xdr:rowOff>113799</xdr:rowOff>
    </xdr:to>
    <xdr:sp macro="" textlink="">
      <xdr:nvSpPr>
        <xdr:cNvPr id="18" name="Rectangle 17">
          <a:extLst>
            <a:ext uri="{FF2B5EF4-FFF2-40B4-BE49-F238E27FC236}">
              <a16:creationId xmlns:a16="http://schemas.microsoft.com/office/drawing/2014/main" xmlns="" id="{1FB4D3DB-B503-4DDF-815C-F7BB3078B992}"/>
            </a:ext>
          </a:extLst>
        </xdr:cNvPr>
        <xdr:cNvSpPr/>
      </xdr:nvSpPr>
      <xdr:spPr bwMode="auto">
        <a:xfrm>
          <a:off x="4820152" y="14077449"/>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207788</xdr:colOff>
      <xdr:row>59</xdr:row>
      <xdr:rowOff>189999</xdr:rowOff>
    </xdr:from>
    <xdr:to>
      <xdr:col>5</xdr:col>
      <xdr:colOff>528748</xdr:colOff>
      <xdr:row>61</xdr:row>
      <xdr:rowOff>113799</xdr:rowOff>
    </xdr:to>
    <xdr:sp macro="" textlink="">
      <xdr:nvSpPr>
        <xdr:cNvPr id="19" name="Rectangle 18">
          <a:extLst>
            <a:ext uri="{FF2B5EF4-FFF2-40B4-BE49-F238E27FC236}">
              <a16:creationId xmlns:a16="http://schemas.microsoft.com/office/drawing/2014/main" xmlns="" id="{090B77BA-6CD7-4C9A-B912-D66ADD0CFA3F}"/>
            </a:ext>
          </a:extLst>
        </xdr:cNvPr>
        <xdr:cNvSpPr/>
      </xdr:nvSpPr>
      <xdr:spPr bwMode="auto">
        <a:xfrm>
          <a:off x="6351413" y="14077449"/>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61</xdr:row>
      <xdr:rowOff>171450</xdr:rowOff>
    </xdr:from>
    <xdr:to>
      <xdr:col>1</xdr:col>
      <xdr:colOff>638175</xdr:colOff>
      <xdr:row>62</xdr:row>
      <xdr:rowOff>95250</xdr:rowOff>
    </xdr:to>
    <xdr:sp macro="" textlink="">
      <xdr:nvSpPr>
        <xdr:cNvPr id="20" name="Rectangle 19">
          <a:extLst>
            <a:ext uri="{FF2B5EF4-FFF2-40B4-BE49-F238E27FC236}">
              <a16:creationId xmlns:a16="http://schemas.microsoft.com/office/drawing/2014/main" xmlns="" id="{7A957F93-8EBE-4BCF-A80F-B0CAD5F1AAC7}"/>
            </a:ext>
          </a:extLst>
        </xdr:cNvPr>
        <xdr:cNvSpPr/>
      </xdr:nvSpPr>
      <xdr:spPr bwMode="auto">
        <a:xfrm>
          <a:off x="219075" y="1443990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62</xdr:row>
      <xdr:rowOff>0</xdr:rowOff>
    </xdr:from>
    <xdr:to>
      <xdr:col>2</xdr:col>
      <xdr:colOff>4505325</xdr:colOff>
      <xdr:row>62</xdr:row>
      <xdr:rowOff>104775</xdr:rowOff>
    </xdr:to>
    <xdr:sp macro="" textlink="">
      <xdr:nvSpPr>
        <xdr:cNvPr id="21" name="Rectangle 20">
          <a:extLst>
            <a:ext uri="{FF2B5EF4-FFF2-40B4-BE49-F238E27FC236}">
              <a16:creationId xmlns:a16="http://schemas.microsoft.com/office/drawing/2014/main" xmlns="" id="{DD457283-E9FB-43E3-9B65-9159B2207D24}"/>
            </a:ext>
          </a:extLst>
        </xdr:cNvPr>
        <xdr:cNvSpPr/>
      </xdr:nvSpPr>
      <xdr:spPr bwMode="auto">
        <a:xfrm>
          <a:off x="4876800" y="1445895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61</xdr:row>
      <xdr:rowOff>171450</xdr:rowOff>
    </xdr:from>
    <xdr:to>
      <xdr:col>2</xdr:col>
      <xdr:colOff>1390650</xdr:colOff>
      <xdr:row>62</xdr:row>
      <xdr:rowOff>104775</xdr:rowOff>
    </xdr:to>
    <xdr:sp macro="" textlink="">
      <xdr:nvSpPr>
        <xdr:cNvPr id="22" name="Rectangle 21">
          <a:extLst>
            <a:ext uri="{FF2B5EF4-FFF2-40B4-BE49-F238E27FC236}">
              <a16:creationId xmlns:a16="http://schemas.microsoft.com/office/drawing/2014/main" xmlns="" id="{D51350A7-1DDA-4F6C-968D-BB679F008A92}"/>
            </a:ext>
          </a:extLst>
        </xdr:cNvPr>
        <xdr:cNvSpPr/>
      </xdr:nvSpPr>
      <xdr:spPr bwMode="auto">
        <a:xfrm>
          <a:off x="1752600" y="144399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61</xdr:row>
      <xdr:rowOff>161925</xdr:rowOff>
    </xdr:from>
    <xdr:to>
      <xdr:col>5</xdr:col>
      <xdr:colOff>304800</xdr:colOff>
      <xdr:row>62</xdr:row>
      <xdr:rowOff>95250</xdr:rowOff>
    </xdr:to>
    <xdr:sp macro="" textlink="">
      <xdr:nvSpPr>
        <xdr:cNvPr id="23" name="Rectangle 22">
          <a:extLst>
            <a:ext uri="{FF2B5EF4-FFF2-40B4-BE49-F238E27FC236}">
              <a16:creationId xmlns:a16="http://schemas.microsoft.com/office/drawing/2014/main" xmlns="" id="{220CA09C-B558-4B0D-A63E-CBA64340BDC2}"/>
            </a:ext>
          </a:extLst>
        </xdr:cNvPr>
        <xdr:cNvSpPr/>
      </xdr:nvSpPr>
      <xdr:spPr bwMode="auto">
        <a:xfrm>
          <a:off x="6410325" y="144303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61</xdr:row>
      <xdr:rowOff>161925</xdr:rowOff>
    </xdr:from>
    <xdr:to>
      <xdr:col>2</xdr:col>
      <xdr:colOff>3000375</xdr:colOff>
      <xdr:row>62</xdr:row>
      <xdr:rowOff>95250</xdr:rowOff>
    </xdr:to>
    <xdr:sp macro="" textlink="">
      <xdr:nvSpPr>
        <xdr:cNvPr id="24" name="Rectangle 23">
          <a:extLst>
            <a:ext uri="{FF2B5EF4-FFF2-40B4-BE49-F238E27FC236}">
              <a16:creationId xmlns:a16="http://schemas.microsoft.com/office/drawing/2014/main" xmlns="" id="{45F43E4A-6E07-42FB-8B9C-5272C6ABAA68}"/>
            </a:ext>
          </a:extLst>
        </xdr:cNvPr>
        <xdr:cNvSpPr/>
      </xdr:nvSpPr>
      <xdr:spPr bwMode="auto">
        <a:xfrm>
          <a:off x="3362325" y="144303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61</xdr:row>
      <xdr:rowOff>161925</xdr:rowOff>
    </xdr:from>
    <xdr:to>
      <xdr:col>6</xdr:col>
      <xdr:colOff>923925</xdr:colOff>
      <xdr:row>62</xdr:row>
      <xdr:rowOff>95250</xdr:rowOff>
    </xdr:to>
    <xdr:sp macro="" textlink="">
      <xdr:nvSpPr>
        <xdr:cNvPr id="25" name="Rectangle 24">
          <a:extLst>
            <a:ext uri="{FF2B5EF4-FFF2-40B4-BE49-F238E27FC236}">
              <a16:creationId xmlns:a16="http://schemas.microsoft.com/office/drawing/2014/main" xmlns="" id="{6D6658A4-3246-489D-8932-C787B603E1CE}"/>
            </a:ext>
          </a:extLst>
        </xdr:cNvPr>
        <xdr:cNvSpPr/>
      </xdr:nvSpPr>
      <xdr:spPr bwMode="auto">
        <a:xfrm>
          <a:off x="7743825" y="1443037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43494</xdr:colOff>
      <xdr:row>1</xdr:row>
      <xdr:rowOff>0</xdr:rowOff>
    </xdr:from>
    <xdr:to>
      <xdr:col>6</xdr:col>
      <xdr:colOff>1130295</xdr:colOff>
      <xdr:row>2</xdr:row>
      <xdr:rowOff>193169</xdr:rowOff>
    </xdr:to>
    <xdr:pic>
      <xdr:nvPicPr>
        <xdr:cNvPr id="26" name="Picture 25" descr="MAGALIES Water logo.PNG">
          <a:extLst>
            <a:ext uri="{FF2B5EF4-FFF2-40B4-BE49-F238E27FC236}">
              <a16:creationId xmlns:a16="http://schemas.microsoft.com/office/drawing/2014/main" xmlns="" id="{0A272B16-37C1-4651-808A-FAFB2709BF6A}"/>
            </a:ext>
          </a:extLst>
        </xdr:cNvPr>
        <xdr:cNvPicPr>
          <a:picLocks noChangeAspect="1"/>
        </xdr:cNvPicPr>
      </xdr:nvPicPr>
      <xdr:blipFill>
        <a:blip xmlns:r="http://schemas.openxmlformats.org/officeDocument/2006/relationships" r:embed="rId1" cstate="print"/>
        <a:stretch>
          <a:fillRect/>
        </a:stretch>
      </xdr:blipFill>
      <xdr:spPr>
        <a:xfrm>
          <a:off x="8130219" y="276225"/>
          <a:ext cx="1086801" cy="57416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104775</xdr:colOff>
      <xdr:row>62</xdr:row>
      <xdr:rowOff>0</xdr:rowOff>
    </xdr:from>
    <xdr:to>
      <xdr:col>2</xdr:col>
      <xdr:colOff>47625</xdr:colOff>
      <xdr:row>63</xdr:row>
      <xdr:rowOff>114300</xdr:rowOff>
    </xdr:to>
    <xdr:sp macro="" textlink="">
      <xdr:nvSpPr>
        <xdr:cNvPr id="2" name="Rectangle 1">
          <a:extLst>
            <a:ext uri="{FF2B5EF4-FFF2-40B4-BE49-F238E27FC236}">
              <a16:creationId xmlns:a16="http://schemas.microsoft.com/office/drawing/2014/main" xmlns="" id="{17F5B583-C9AB-4B59-BCD1-869F57C64CAD}"/>
            </a:ext>
          </a:extLst>
        </xdr:cNvPr>
        <xdr:cNvSpPr/>
      </xdr:nvSpPr>
      <xdr:spPr bwMode="auto">
        <a:xfrm>
          <a:off x="104775" y="14030325"/>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3" name="Rectangle 2">
          <a:extLst>
            <a:ext uri="{FF2B5EF4-FFF2-40B4-BE49-F238E27FC236}">
              <a16:creationId xmlns:a16="http://schemas.microsoft.com/office/drawing/2014/main" xmlns="" id="{DFCCBB04-A82A-4905-9D48-A22894C68969}"/>
            </a:ext>
          </a:extLst>
        </xdr:cNvPr>
        <xdr:cNvSpPr/>
      </xdr:nvSpPr>
      <xdr:spPr bwMode="auto">
        <a:xfrm>
          <a:off x="7785350" y="14030325"/>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4" name="Rectangle 3">
          <a:extLst>
            <a:ext uri="{FF2B5EF4-FFF2-40B4-BE49-F238E27FC236}">
              <a16:creationId xmlns:a16="http://schemas.microsoft.com/office/drawing/2014/main" xmlns="" id="{EF2D4221-033B-40F1-85AB-84BF98D932F6}"/>
            </a:ext>
          </a:extLst>
        </xdr:cNvPr>
        <xdr:cNvSpPr/>
      </xdr:nvSpPr>
      <xdr:spPr bwMode="auto">
        <a:xfrm>
          <a:off x="1704975" y="14030325"/>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1862190</xdr:colOff>
      <xdr:row>61</xdr:row>
      <xdr:rowOff>189999</xdr:rowOff>
    </xdr:from>
    <xdr:to>
      <xdr:col>2</xdr:col>
      <xdr:colOff>3178567</xdr:colOff>
      <xdr:row>63</xdr:row>
      <xdr:rowOff>107698</xdr:rowOff>
    </xdr:to>
    <xdr:sp macro="" textlink="">
      <xdr:nvSpPr>
        <xdr:cNvPr id="5" name="Rectangle 4">
          <a:extLst>
            <a:ext uri="{FF2B5EF4-FFF2-40B4-BE49-F238E27FC236}">
              <a16:creationId xmlns:a16="http://schemas.microsoft.com/office/drawing/2014/main" xmlns="" id="{B9E4A82C-52AA-4049-9F19-32FB544F6C03}"/>
            </a:ext>
          </a:extLst>
        </xdr:cNvPr>
        <xdr:cNvSpPr/>
      </xdr:nvSpPr>
      <xdr:spPr bwMode="auto">
        <a:xfrm>
          <a:off x="3290940" y="14029824"/>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6" name="Rectangle 5">
          <a:extLst>
            <a:ext uri="{FF2B5EF4-FFF2-40B4-BE49-F238E27FC236}">
              <a16:creationId xmlns:a16="http://schemas.microsoft.com/office/drawing/2014/main" xmlns="" id="{94244CD9-4D0F-45B8-8EF4-35C6646BABD5}"/>
            </a:ext>
          </a:extLst>
        </xdr:cNvPr>
        <xdr:cNvSpPr/>
      </xdr:nvSpPr>
      <xdr:spPr bwMode="auto">
        <a:xfrm>
          <a:off x="4820152" y="14029824"/>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192748</xdr:colOff>
      <xdr:row>61</xdr:row>
      <xdr:rowOff>189998</xdr:rowOff>
    </xdr:from>
    <xdr:to>
      <xdr:col>5</xdr:col>
      <xdr:colOff>513708</xdr:colOff>
      <xdr:row>63</xdr:row>
      <xdr:rowOff>113798</xdr:rowOff>
    </xdr:to>
    <xdr:sp macro="" textlink="">
      <xdr:nvSpPr>
        <xdr:cNvPr id="7" name="Rectangle 6">
          <a:extLst>
            <a:ext uri="{FF2B5EF4-FFF2-40B4-BE49-F238E27FC236}">
              <a16:creationId xmlns:a16="http://schemas.microsoft.com/office/drawing/2014/main" xmlns="" id="{B5E82870-9325-430C-BF1B-27170D947F7D}"/>
            </a:ext>
          </a:extLst>
        </xdr:cNvPr>
        <xdr:cNvSpPr/>
      </xdr:nvSpPr>
      <xdr:spPr bwMode="auto">
        <a:xfrm>
          <a:off x="6336373" y="14029823"/>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8" name="Rectangle 7">
          <a:extLst>
            <a:ext uri="{FF2B5EF4-FFF2-40B4-BE49-F238E27FC236}">
              <a16:creationId xmlns:a16="http://schemas.microsoft.com/office/drawing/2014/main" xmlns="" id="{70E0A063-0CB6-43DC-8222-D62F5E81C551}"/>
            </a:ext>
          </a:extLst>
        </xdr:cNvPr>
        <xdr:cNvSpPr/>
      </xdr:nvSpPr>
      <xdr:spPr bwMode="auto">
        <a:xfrm>
          <a:off x="219075" y="14392275"/>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9" name="Rectangle 8">
          <a:extLst>
            <a:ext uri="{FF2B5EF4-FFF2-40B4-BE49-F238E27FC236}">
              <a16:creationId xmlns:a16="http://schemas.microsoft.com/office/drawing/2014/main" xmlns="" id="{7A86D2A4-C771-4052-9E6C-5073FC3DB108}"/>
            </a:ext>
          </a:extLst>
        </xdr:cNvPr>
        <xdr:cNvSpPr/>
      </xdr:nvSpPr>
      <xdr:spPr bwMode="auto">
        <a:xfrm>
          <a:off x="4876800" y="14411325"/>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0" name="Rectangle 9">
          <a:extLst>
            <a:ext uri="{FF2B5EF4-FFF2-40B4-BE49-F238E27FC236}">
              <a16:creationId xmlns:a16="http://schemas.microsoft.com/office/drawing/2014/main" xmlns="" id="{F4F1D55A-00DE-4FC7-A5DD-F069FB7A688E}"/>
            </a:ext>
          </a:extLst>
        </xdr:cNvPr>
        <xdr:cNvSpPr/>
      </xdr:nvSpPr>
      <xdr:spPr bwMode="auto">
        <a:xfrm>
          <a:off x="1752600" y="143922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1" name="Rectangle 10">
          <a:extLst>
            <a:ext uri="{FF2B5EF4-FFF2-40B4-BE49-F238E27FC236}">
              <a16:creationId xmlns:a16="http://schemas.microsoft.com/office/drawing/2014/main" xmlns="" id="{0EB26D46-8008-4920-87B0-E5355581F1E0}"/>
            </a:ext>
          </a:extLst>
        </xdr:cNvPr>
        <xdr:cNvSpPr/>
      </xdr:nvSpPr>
      <xdr:spPr bwMode="auto">
        <a:xfrm>
          <a:off x="6410325" y="14382750"/>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2" name="Rectangle 11">
          <a:extLst>
            <a:ext uri="{FF2B5EF4-FFF2-40B4-BE49-F238E27FC236}">
              <a16:creationId xmlns:a16="http://schemas.microsoft.com/office/drawing/2014/main" xmlns="" id="{011F12FD-9E9A-4220-83C3-FD0C1301DC60}"/>
            </a:ext>
          </a:extLst>
        </xdr:cNvPr>
        <xdr:cNvSpPr/>
      </xdr:nvSpPr>
      <xdr:spPr bwMode="auto">
        <a:xfrm>
          <a:off x="3362325" y="143827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13" name="Rectangle 12">
          <a:extLst>
            <a:ext uri="{FF2B5EF4-FFF2-40B4-BE49-F238E27FC236}">
              <a16:creationId xmlns:a16="http://schemas.microsoft.com/office/drawing/2014/main" xmlns="" id="{C7AC9185-8B68-480A-8A9C-04D0CB33B38C}"/>
            </a:ext>
          </a:extLst>
        </xdr:cNvPr>
        <xdr:cNvSpPr/>
      </xdr:nvSpPr>
      <xdr:spPr bwMode="auto">
        <a:xfrm>
          <a:off x="7743825" y="14382750"/>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0</xdr:colOff>
      <xdr:row>1</xdr:row>
      <xdr:rowOff>0</xdr:rowOff>
    </xdr:from>
    <xdr:to>
      <xdr:col>6</xdr:col>
      <xdr:colOff>1085850</xdr:colOff>
      <xdr:row>2</xdr:row>
      <xdr:rowOff>188235</xdr:rowOff>
    </xdr:to>
    <xdr:pic>
      <xdr:nvPicPr>
        <xdr:cNvPr id="14" name="Picture 13" descr="MAGALIES Water logo.PNG">
          <a:extLst>
            <a:ext uri="{FF2B5EF4-FFF2-40B4-BE49-F238E27FC236}">
              <a16:creationId xmlns:a16="http://schemas.microsoft.com/office/drawing/2014/main" xmlns="" id="{505BBF00-6673-4CAC-9E30-92959FCC37CB}"/>
            </a:ext>
          </a:extLst>
        </xdr:cNvPr>
        <xdr:cNvPicPr>
          <a:picLocks noChangeAspect="1"/>
        </xdr:cNvPicPr>
      </xdr:nvPicPr>
      <xdr:blipFill>
        <a:blip xmlns:r="http://schemas.openxmlformats.org/officeDocument/2006/relationships" r:embed="rId1" cstate="print"/>
        <a:stretch>
          <a:fillRect/>
        </a:stretch>
      </xdr:blipFill>
      <xdr:spPr>
        <a:xfrm>
          <a:off x="8086725" y="276225"/>
          <a:ext cx="1085850" cy="56923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1085850</xdr:colOff>
      <xdr:row>2</xdr:row>
      <xdr:rowOff>190559</xdr:rowOff>
    </xdr:to>
    <xdr:pic>
      <xdr:nvPicPr>
        <xdr:cNvPr id="2" name="Picture 1" descr="MAGALIES Water logo.PNG">
          <a:extLst>
            <a:ext uri="{FF2B5EF4-FFF2-40B4-BE49-F238E27FC236}">
              <a16:creationId xmlns:a16="http://schemas.microsoft.com/office/drawing/2014/main" xmlns="" id="{172F5E47-A30F-4304-9695-56BC1465DA6B}"/>
            </a:ext>
          </a:extLst>
        </xdr:cNvPr>
        <xdr:cNvPicPr>
          <a:picLocks noChangeAspect="1"/>
        </xdr:cNvPicPr>
      </xdr:nvPicPr>
      <xdr:blipFill>
        <a:blip xmlns:r="http://schemas.openxmlformats.org/officeDocument/2006/relationships" r:embed="rId1" cstate="print"/>
        <a:stretch>
          <a:fillRect/>
        </a:stretch>
      </xdr:blipFill>
      <xdr:spPr>
        <a:xfrm>
          <a:off x="8086725" y="276225"/>
          <a:ext cx="1085850" cy="571559"/>
        </a:xfrm>
        <a:prstGeom prst="rect">
          <a:avLst/>
        </a:prstGeom>
      </xdr:spPr>
    </xdr:pic>
    <xdr:clientData/>
  </xdr:twoCellAnchor>
  <xdr:twoCellAnchor>
    <xdr:from>
      <xdr:col>0</xdr:col>
      <xdr:colOff>104775</xdr:colOff>
      <xdr:row>64</xdr:row>
      <xdr:rowOff>0</xdr:rowOff>
    </xdr:from>
    <xdr:to>
      <xdr:col>2</xdr:col>
      <xdr:colOff>47625</xdr:colOff>
      <xdr:row>65</xdr:row>
      <xdr:rowOff>114300</xdr:rowOff>
    </xdr:to>
    <xdr:sp macro="" textlink="">
      <xdr:nvSpPr>
        <xdr:cNvPr id="3" name="Rectangle 2">
          <a:extLst>
            <a:ext uri="{FF2B5EF4-FFF2-40B4-BE49-F238E27FC236}">
              <a16:creationId xmlns:a16="http://schemas.microsoft.com/office/drawing/2014/main" xmlns="" id="{F80BADF3-FBA1-436E-89CF-BC2187E8F528}"/>
            </a:ext>
          </a:extLst>
        </xdr:cNvPr>
        <xdr:cNvSpPr/>
      </xdr:nvSpPr>
      <xdr:spPr bwMode="auto">
        <a:xfrm>
          <a:off x="104775" y="14211300"/>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64</xdr:row>
      <xdr:rowOff>0</xdr:rowOff>
    </xdr:from>
    <xdr:to>
      <xdr:col>6</xdr:col>
      <xdr:colOff>1099991</xdr:colOff>
      <xdr:row>65</xdr:row>
      <xdr:rowOff>114300</xdr:rowOff>
    </xdr:to>
    <xdr:sp macro="" textlink="">
      <xdr:nvSpPr>
        <xdr:cNvPr id="4" name="Rectangle 3">
          <a:extLst>
            <a:ext uri="{FF2B5EF4-FFF2-40B4-BE49-F238E27FC236}">
              <a16:creationId xmlns:a16="http://schemas.microsoft.com/office/drawing/2014/main" xmlns="" id="{25E69251-E64E-4337-B842-532D87A324E7}"/>
            </a:ext>
          </a:extLst>
        </xdr:cNvPr>
        <xdr:cNvSpPr/>
      </xdr:nvSpPr>
      <xdr:spPr bwMode="auto">
        <a:xfrm>
          <a:off x="7785350" y="14211300"/>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64</xdr:row>
      <xdr:rowOff>0</xdr:rowOff>
    </xdr:from>
    <xdr:to>
      <xdr:col>2</xdr:col>
      <xdr:colOff>1658849</xdr:colOff>
      <xdr:row>65</xdr:row>
      <xdr:rowOff>114300</xdr:rowOff>
    </xdr:to>
    <xdr:sp macro="" textlink="">
      <xdr:nvSpPr>
        <xdr:cNvPr id="5" name="Rectangle 4">
          <a:extLst>
            <a:ext uri="{FF2B5EF4-FFF2-40B4-BE49-F238E27FC236}">
              <a16:creationId xmlns:a16="http://schemas.microsoft.com/office/drawing/2014/main" xmlns="" id="{AF6C849F-E778-446F-8C83-031CF31EB9E8}"/>
            </a:ext>
          </a:extLst>
        </xdr:cNvPr>
        <xdr:cNvSpPr/>
      </xdr:nvSpPr>
      <xdr:spPr bwMode="auto">
        <a:xfrm>
          <a:off x="1704975" y="14211300"/>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1862190</xdr:colOff>
      <xdr:row>63</xdr:row>
      <xdr:rowOff>189999</xdr:rowOff>
    </xdr:from>
    <xdr:to>
      <xdr:col>2</xdr:col>
      <xdr:colOff>3178567</xdr:colOff>
      <xdr:row>65</xdr:row>
      <xdr:rowOff>107698</xdr:rowOff>
    </xdr:to>
    <xdr:sp macro="" textlink="">
      <xdr:nvSpPr>
        <xdr:cNvPr id="6" name="Rectangle 5">
          <a:extLst>
            <a:ext uri="{FF2B5EF4-FFF2-40B4-BE49-F238E27FC236}">
              <a16:creationId xmlns:a16="http://schemas.microsoft.com/office/drawing/2014/main" xmlns="" id="{4E0BEE78-9141-4DA2-A71E-CF34848D9219}"/>
            </a:ext>
          </a:extLst>
        </xdr:cNvPr>
        <xdr:cNvSpPr/>
      </xdr:nvSpPr>
      <xdr:spPr bwMode="auto">
        <a:xfrm>
          <a:off x="3290940" y="14210799"/>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63</xdr:row>
      <xdr:rowOff>189999</xdr:rowOff>
    </xdr:from>
    <xdr:to>
      <xdr:col>2</xdr:col>
      <xdr:colOff>4686910</xdr:colOff>
      <xdr:row>65</xdr:row>
      <xdr:rowOff>113799</xdr:rowOff>
    </xdr:to>
    <xdr:sp macro="" textlink="">
      <xdr:nvSpPr>
        <xdr:cNvPr id="7" name="Rectangle 6">
          <a:extLst>
            <a:ext uri="{FF2B5EF4-FFF2-40B4-BE49-F238E27FC236}">
              <a16:creationId xmlns:a16="http://schemas.microsoft.com/office/drawing/2014/main" xmlns="" id="{E54F9DA5-9740-49A2-ACE5-82F2218D11A8}"/>
            </a:ext>
          </a:extLst>
        </xdr:cNvPr>
        <xdr:cNvSpPr/>
      </xdr:nvSpPr>
      <xdr:spPr bwMode="auto">
        <a:xfrm>
          <a:off x="4820152" y="14210799"/>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192748</xdr:colOff>
      <xdr:row>63</xdr:row>
      <xdr:rowOff>189998</xdr:rowOff>
    </xdr:from>
    <xdr:to>
      <xdr:col>5</xdr:col>
      <xdr:colOff>513708</xdr:colOff>
      <xdr:row>65</xdr:row>
      <xdr:rowOff>113798</xdr:rowOff>
    </xdr:to>
    <xdr:sp macro="" textlink="">
      <xdr:nvSpPr>
        <xdr:cNvPr id="8" name="Rectangle 7">
          <a:extLst>
            <a:ext uri="{FF2B5EF4-FFF2-40B4-BE49-F238E27FC236}">
              <a16:creationId xmlns:a16="http://schemas.microsoft.com/office/drawing/2014/main" xmlns="" id="{511D1F3A-9CFC-4D0A-8342-490630862244}"/>
            </a:ext>
          </a:extLst>
        </xdr:cNvPr>
        <xdr:cNvSpPr/>
      </xdr:nvSpPr>
      <xdr:spPr bwMode="auto">
        <a:xfrm>
          <a:off x="6336373" y="14210798"/>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65</xdr:row>
      <xdr:rowOff>171450</xdr:rowOff>
    </xdr:from>
    <xdr:to>
      <xdr:col>1</xdr:col>
      <xdr:colOff>638175</xdr:colOff>
      <xdr:row>66</xdr:row>
      <xdr:rowOff>95250</xdr:rowOff>
    </xdr:to>
    <xdr:sp macro="" textlink="">
      <xdr:nvSpPr>
        <xdr:cNvPr id="9" name="Rectangle 8">
          <a:extLst>
            <a:ext uri="{FF2B5EF4-FFF2-40B4-BE49-F238E27FC236}">
              <a16:creationId xmlns:a16="http://schemas.microsoft.com/office/drawing/2014/main" xmlns="" id="{680324CC-6DFC-484D-8221-788469E7D308}"/>
            </a:ext>
          </a:extLst>
        </xdr:cNvPr>
        <xdr:cNvSpPr/>
      </xdr:nvSpPr>
      <xdr:spPr bwMode="auto">
        <a:xfrm>
          <a:off x="219075" y="1457325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66</xdr:row>
      <xdr:rowOff>0</xdr:rowOff>
    </xdr:from>
    <xdr:to>
      <xdr:col>2</xdr:col>
      <xdr:colOff>4505325</xdr:colOff>
      <xdr:row>66</xdr:row>
      <xdr:rowOff>104775</xdr:rowOff>
    </xdr:to>
    <xdr:sp macro="" textlink="">
      <xdr:nvSpPr>
        <xdr:cNvPr id="10" name="Rectangle 9">
          <a:extLst>
            <a:ext uri="{FF2B5EF4-FFF2-40B4-BE49-F238E27FC236}">
              <a16:creationId xmlns:a16="http://schemas.microsoft.com/office/drawing/2014/main" xmlns="" id="{5DB1DF70-67C0-449E-8A56-3EAE086E4111}"/>
            </a:ext>
          </a:extLst>
        </xdr:cNvPr>
        <xdr:cNvSpPr/>
      </xdr:nvSpPr>
      <xdr:spPr bwMode="auto">
        <a:xfrm>
          <a:off x="4876800" y="1459230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65</xdr:row>
      <xdr:rowOff>171450</xdr:rowOff>
    </xdr:from>
    <xdr:to>
      <xdr:col>2</xdr:col>
      <xdr:colOff>1390650</xdr:colOff>
      <xdr:row>66</xdr:row>
      <xdr:rowOff>104775</xdr:rowOff>
    </xdr:to>
    <xdr:sp macro="" textlink="">
      <xdr:nvSpPr>
        <xdr:cNvPr id="11" name="Rectangle 10">
          <a:extLst>
            <a:ext uri="{FF2B5EF4-FFF2-40B4-BE49-F238E27FC236}">
              <a16:creationId xmlns:a16="http://schemas.microsoft.com/office/drawing/2014/main" xmlns="" id="{46D2EA03-614A-4885-84B6-30D823E32C35}"/>
            </a:ext>
          </a:extLst>
        </xdr:cNvPr>
        <xdr:cNvSpPr/>
      </xdr:nvSpPr>
      <xdr:spPr bwMode="auto">
        <a:xfrm>
          <a:off x="1752600" y="1457325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65</xdr:row>
      <xdr:rowOff>161925</xdr:rowOff>
    </xdr:from>
    <xdr:to>
      <xdr:col>5</xdr:col>
      <xdr:colOff>304800</xdr:colOff>
      <xdr:row>66</xdr:row>
      <xdr:rowOff>95250</xdr:rowOff>
    </xdr:to>
    <xdr:sp macro="" textlink="">
      <xdr:nvSpPr>
        <xdr:cNvPr id="12" name="Rectangle 11">
          <a:extLst>
            <a:ext uri="{FF2B5EF4-FFF2-40B4-BE49-F238E27FC236}">
              <a16:creationId xmlns:a16="http://schemas.microsoft.com/office/drawing/2014/main" xmlns="" id="{CF8FEF8A-19D2-4FC3-8083-942DF87C7059}"/>
            </a:ext>
          </a:extLst>
        </xdr:cNvPr>
        <xdr:cNvSpPr/>
      </xdr:nvSpPr>
      <xdr:spPr bwMode="auto">
        <a:xfrm>
          <a:off x="6410325" y="1456372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65</xdr:row>
      <xdr:rowOff>161925</xdr:rowOff>
    </xdr:from>
    <xdr:to>
      <xdr:col>2</xdr:col>
      <xdr:colOff>3000375</xdr:colOff>
      <xdr:row>66</xdr:row>
      <xdr:rowOff>95250</xdr:rowOff>
    </xdr:to>
    <xdr:sp macro="" textlink="">
      <xdr:nvSpPr>
        <xdr:cNvPr id="13" name="Rectangle 12">
          <a:extLst>
            <a:ext uri="{FF2B5EF4-FFF2-40B4-BE49-F238E27FC236}">
              <a16:creationId xmlns:a16="http://schemas.microsoft.com/office/drawing/2014/main" xmlns="" id="{7A8F0F10-B51F-441B-97D3-5C5585A93D31}"/>
            </a:ext>
          </a:extLst>
        </xdr:cNvPr>
        <xdr:cNvSpPr/>
      </xdr:nvSpPr>
      <xdr:spPr bwMode="auto">
        <a:xfrm>
          <a:off x="3362325" y="1456372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65</xdr:row>
      <xdr:rowOff>161925</xdr:rowOff>
    </xdr:from>
    <xdr:to>
      <xdr:col>6</xdr:col>
      <xdr:colOff>923925</xdr:colOff>
      <xdr:row>66</xdr:row>
      <xdr:rowOff>95250</xdr:rowOff>
    </xdr:to>
    <xdr:sp macro="" textlink="">
      <xdr:nvSpPr>
        <xdr:cNvPr id="14" name="Rectangle 13">
          <a:extLst>
            <a:ext uri="{FF2B5EF4-FFF2-40B4-BE49-F238E27FC236}">
              <a16:creationId xmlns:a16="http://schemas.microsoft.com/office/drawing/2014/main" xmlns="" id="{14BD6886-C2BE-43AA-8F17-CC569282E593}"/>
            </a:ext>
          </a:extLst>
        </xdr:cNvPr>
        <xdr:cNvSpPr/>
      </xdr:nvSpPr>
      <xdr:spPr bwMode="auto">
        <a:xfrm>
          <a:off x="7743825" y="1456372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104775</xdr:colOff>
      <xdr:row>62</xdr:row>
      <xdr:rowOff>0</xdr:rowOff>
    </xdr:from>
    <xdr:to>
      <xdr:col>2</xdr:col>
      <xdr:colOff>47625</xdr:colOff>
      <xdr:row>63</xdr:row>
      <xdr:rowOff>114300</xdr:rowOff>
    </xdr:to>
    <xdr:sp macro="" textlink="">
      <xdr:nvSpPr>
        <xdr:cNvPr id="2" name="Rectangle 1">
          <a:extLst>
            <a:ext uri="{FF2B5EF4-FFF2-40B4-BE49-F238E27FC236}">
              <a16:creationId xmlns:a16="http://schemas.microsoft.com/office/drawing/2014/main" xmlns="" id="{83E4AD47-B093-45CE-84CA-846692E87D4C}"/>
            </a:ext>
          </a:extLst>
        </xdr:cNvPr>
        <xdr:cNvSpPr/>
      </xdr:nvSpPr>
      <xdr:spPr bwMode="auto">
        <a:xfrm>
          <a:off x="104775" y="14039850"/>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3" name="Rectangle 2">
          <a:extLst>
            <a:ext uri="{FF2B5EF4-FFF2-40B4-BE49-F238E27FC236}">
              <a16:creationId xmlns:a16="http://schemas.microsoft.com/office/drawing/2014/main" xmlns="" id="{D5333A21-757F-4D6F-AB8E-0B15C9697CFF}"/>
            </a:ext>
          </a:extLst>
        </xdr:cNvPr>
        <xdr:cNvSpPr/>
      </xdr:nvSpPr>
      <xdr:spPr bwMode="auto">
        <a:xfrm>
          <a:off x="7785350" y="14039850"/>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4" name="Rectangle 3">
          <a:extLst>
            <a:ext uri="{FF2B5EF4-FFF2-40B4-BE49-F238E27FC236}">
              <a16:creationId xmlns:a16="http://schemas.microsoft.com/office/drawing/2014/main" xmlns="" id="{FE5E9829-772D-44F7-BE6C-150F01BEBCA3}"/>
            </a:ext>
          </a:extLst>
        </xdr:cNvPr>
        <xdr:cNvSpPr/>
      </xdr:nvSpPr>
      <xdr:spPr bwMode="auto">
        <a:xfrm>
          <a:off x="1704975" y="14039850"/>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1857177</xdr:colOff>
      <xdr:row>61</xdr:row>
      <xdr:rowOff>190000</xdr:rowOff>
    </xdr:from>
    <xdr:to>
      <xdr:col>2</xdr:col>
      <xdr:colOff>3173554</xdr:colOff>
      <xdr:row>63</xdr:row>
      <xdr:rowOff>107699</xdr:rowOff>
    </xdr:to>
    <xdr:sp macro="" textlink="">
      <xdr:nvSpPr>
        <xdr:cNvPr id="5" name="Rectangle 4">
          <a:extLst>
            <a:ext uri="{FF2B5EF4-FFF2-40B4-BE49-F238E27FC236}">
              <a16:creationId xmlns:a16="http://schemas.microsoft.com/office/drawing/2014/main" xmlns="" id="{DD0680C2-1844-4819-95E7-E67A27ECDEC6}"/>
            </a:ext>
          </a:extLst>
        </xdr:cNvPr>
        <xdr:cNvSpPr/>
      </xdr:nvSpPr>
      <xdr:spPr bwMode="auto">
        <a:xfrm>
          <a:off x="3285927" y="14039350"/>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6" name="Rectangle 5">
          <a:extLst>
            <a:ext uri="{FF2B5EF4-FFF2-40B4-BE49-F238E27FC236}">
              <a16:creationId xmlns:a16="http://schemas.microsoft.com/office/drawing/2014/main" xmlns="" id="{19AB1CBB-02C9-4D3F-B5FD-C8F26E40A531}"/>
            </a:ext>
          </a:extLst>
        </xdr:cNvPr>
        <xdr:cNvSpPr/>
      </xdr:nvSpPr>
      <xdr:spPr bwMode="auto">
        <a:xfrm>
          <a:off x="4820152" y="14039349"/>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207788</xdr:colOff>
      <xdr:row>61</xdr:row>
      <xdr:rowOff>189999</xdr:rowOff>
    </xdr:from>
    <xdr:to>
      <xdr:col>5</xdr:col>
      <xdr:colOff>528748</xdr:colOff>
      <xdr:row>63</xdr:row>
      <xdr:rowOff>113799</xdr:rowOff>
    </xdr:to>
    <xdr:sp macro="" textlink="">
      <xdr:nvSpPr>
        <xdr:cNvPr id="7" name="Rectangle 6">
          <a:extLst>
            <a:ext uri="{FF2B5EF4-FFF2-40B4-BE49-F238E27FC236}">
              <a16:creationId xmlns:a16="http://schemas.microsoft.com/office/drawing/2014/main" xmlns="" id="{0763F1D9-2B15-452D-9021-5132105BD17A}"/>
            </a:ext>
          </a:extLst>
        </xdr:cNvPr>
        <xdr:cNvSpPr/>
      </xdr:nvSpPr>
      <xdr:spPr bwMode="auto">
        <a:xfrm>
          <a:off x="6351413" y="14039349"/>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8" name="Rectangle 7">
          <a:extLst>
            <a:ext uri="{FF2B5EF4-FFF2-40B4-BE49-F238E27FC236}">
              <a16:creationId xmlns:a16="http://schemas.microsoft.com/office/drawing/2014/main" xmlns="" id="{C09BDB39-8805-48A3-B08E-0DA1B8792EF9}"/>
            </a:ext>
          </a:extLst>
        </xdr:cNvPr>
        <xdr:cNvSpPr/>
      </xdr:nvSpPr>
      <xdr:spPr bwMode="auto">
        <a:xfrm>
          <a:off x="219075" y="1440180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9" name="Rectangle 8">
          <a:extLst>
            <a:ext uri="{FF2B5EF4-FFF2-40B4-BE49-F238E27FC236}">
              <a16:creationId xmlns:a16="http://schemas.microsoft.com/office/drawing/2014/main" xmlns="" id="{E2AE0FFC-DECE-45EF-A34B-AFD4B03D3625}"/>
            </a:ext>
          </a:extLst>
        </xdr:cNvPr>
        <xdr:cNvSpPr/>
      </xdr:nvSpPr>
      <xdr:spPr bwMode="auto">
        <a:xfrm>
          <a:off x="4876800" y="1442085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0" name="Rectangle 9">
          <a:extLst>
            <a:ext uri="{FF2B5EF4-FFF2-40B4-BE49-F238E27FC236}">
              <a16:creationId xmlns:a16="http://schemas.microsoft.com/office/drawing/2014/main" xmlns="" id="{93C91F90-3D27-4CA8-8452-476B83E4A6F2}"/>
            </a:ext>
          </a:extLst>
        </xdr:cNvPr>
        <xdr:cNvSpPr/>
      </xdr:nvSpPr>
      <xdr:spPr bwMode="auto">
        <a:xfrm>
          <a:off x="1752600" y="144018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1" name="Rectangle 10">
          <a:extLst>
            <a:ext uri="{FF2B5EF4-FFF2-40B4-BE49-F238E27FC236}">
              <a16:creationId xmlns:a16="http://schemas.microsoft.com/office/drawing/2014/main" xmlns="" id="{53BB5B8F-73DA-446A-B467-F1880A7736C7}"/>
            </a:ext>
          </a:extLst>
        </xdr:cNvPr>
        <xdr:cNvSpPr/>
      </xdr:nvSpPr>
      <xdr:spPr bwMode="auto">
        <a:xfrm>
          <a:off x="6410325" y="143922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2" name="Rectangle 11">
          <a:extLst>
            <a:ext uri="{FF2B5EF4-FFF2-40B4-BE49-F238E27FC236}">
              <a16:creationId xmlns:a16="http://schemas.microsoft.com/office/drawing/2014/main" xmlns="" id="{83515C8B-9CBF-40EA-86D2-2AA7FE30B6F7}"/>
            </a:ext>
          </a:extLst>
        </xdr:cNvPr>
        <xdr:cNvSpPr/>
      </xdr:nvSpPr>
      <xdr:spPr bwMode="auto">
        <a:xfrm>
          <a:off x="3362325" y="143922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13" name="Rectangle 12">
          <a:extLst>
            <a:ext uri="{FF2B5EF4-FFF2-40B4-BE49-F238E27FC236}">
              <a16:creationId xmlns:a16="http://schemas.microsoft.com/office/drawing/2014/main" xmlns="" id="{A558B665-F63C-44EA-AD6B-F9C8850E8B6F}"/>
            </a:ext>
          </a:extLst>
        </xdr:cNvPr>
        <xdr:cNvSpPr/>
      </xdr:nvSpPr>
      <xdr:spPr bwMode="auto">
        <a:xfrm>
          <a:off x="7743825" y="1439227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43494</xdr:colOff>
      <xdr:row>1</xdr:row>
      <xdr:rowOff>0</xdr:rowOff>
    </xdr:from>
    <xdr:to>
      <xdr:col>6</xdr:col>
      <xdr:colOff>1130295</xdr:colOff>
      <xdr:row>2</xdr:row>
      <xdr:rowOff>193169</xdr:rowOff>
    </xdr:to>
    <xdr:pic>
      <xdr:nvPicPr>
        <xdr:cNvPr id="14" name="Picture 13" descr="MAGALIES Water logo.PNG">
          <a:extLst>
            <a:ext uri="{FF2B5EF4-FFF2-40B4-BE49-F238E27FC236}">
              <a16:creationId xmlns:a16="http://schemas.microsoft.com/office/drawing/2014/main" xmlns="" id="{87428C11-FE89-404A-85CC-AC5C49EC1A4B}"/>
            </a:ext>
          </a:extLst>
        </xdr:cNvPr>
        <xdr:cNvPicPr>
          <a:picLocks noChangeAspect="1"/>
        </xdr:cNvPicPr>
      </xdr:nvPicPr>
      <xdr:blipFill>
        <a:blip xmlns:r="http://schemas.openxmlformats.org/officeDocument/2006/relationships" r:embed="rId1" cstate="print"/>
        <a:stretch>
          <a:fillRect/>
        </a:stretch>
      </xdr:blipFill>
      <xdr:spPr>
        <a:xfrm>
          <a:off x="8130219" y="276225"/>
          <a:ext cx="1086801" cy="57416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104775</xdr:colOff>
      <xdr:row>62</xdr:row>
      <xdr:rowOff>0</xdr:rowOff>
    </xdr:from>
    <xdr:to>
      <xdr:col>2</xdr:col>
      <xdr:colOff>47625</xdr:colOff>
      <xdr:row>63</xdr:row>
      <xdr:rowOff>114300</xdr:rowOff>
    </xdr:to>
    <xdr:sp macro="" textlink="">
      <xdr:nvSpPr>
        <xdr:cNvPr id="2" name="Rectangle 1">
          <a:extLst>
            <a:ext uri="{FF2B5EF4-FFF2-40B4-BE49-F238E27FC236}">
              <a16:creationId xmlns:a16="http://schemas.microsoft.com/office/drawing/2014/main" xmlns="" id="{0E51E76B-94EE-4A78-9ABF-0CB7B1F5296E}"/>
            </a:ext>
          </a:extLst>
        </xdr:cNvPr>
        <xdr:cNvSpPr/>
      </xdr:nvSpPr>
      <xdr:spPr bwMode="auto">
        <a:xfrm>
          <a:off x="104775" y="14154150"/>
          <a:ext cx="1371600"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5</xdr:col>
      <xdr:colOff>679700</xdr:colOff>
      <xdr:row>62</xdr:row>
      <xdr:rowOff>0</xdr:rowOff>
    </xdr:from>
    <xdr:to>
      <xdr:col>6</xdr:col>
      <xdr:colOff>1099991</xdr:colOff>
      <xdr:row>63</xdr:row>
      <xdr:rowOff>114300</xdr:rowOff>
    </xdr:to>
    <xdr:sp macro="" textlink="">
      <xdr:nvSpPr>
        <xdr:cNvPr id="3" name="Rectangle 2">
          <a:extLst>
            <a:ext uri="{FF2B5EF4-FFF2-40B4-BE49-F238E27FC236}">
              <a16:creationId xmlns:a16="http://schemas.microsoft.com/office/drawing/2014/main" xmlns="" id="{D50A924A-4AF5-4D3B-9D32-F00BB2DBAD02}"/>
            </a:ext>
          </a:extLst>
        </xdr:cNvPr>
        <xdr:cNvSpPr/>
      </xdr:nvSpPr>
      <xdr:spPr bwMode="auto">
        <a:xfrm>
          <a:off x="7785350" y="14154150"/>
          <a:ext cx="1401366"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276225</xdr:colOff>
      <xdr:row>62</xdr:row>
      <xdr:rowOff>0</xdr:rowOff>
    </xdr:from>
    <xdr:to>
      <xdr:col>2</xdr:col>
      <xdr:colOff>1658849</xdr:colOff>
      <xdr:row>63</xdr:row>
      <xdr:rowOff>114300</xdr:rowOff>
    </xdr:to>
    <xdr:sp macro="" textlink="">
      <xdr:nvSpPr>
        <xdr:cNvPr id="4" name="Rectangle 3">
          <a:extLst>
            <a:ext uri="{FF2B5EF4-FFF2-40B4-BE49-F238E27FC236}">
              <a16:creationId xmlns:a16="http://schemas.microsoft.com/office/drawing/2014/main" xmlns="" id="{506CEA67-53C3-4E8E-8A90-E4ED6198DBF3}"/>
            </a:ext>
          </a:extLst>
        </xdr:cNvPr>
        <xdr:cNvSpPr/>
      </xdr:nvSpPr>
      <xdr:spPr bwMode="auto">
        <a:xfrm>
          <a:off x="1704975" y="14154150"/>
          <a:ext cx="138262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1857177</xdr:colOff>
      <xdr:row>61</xdr:row>
      <xdr:rowOff>190000</xdr:rowOff>
    </xdr:from>
    <xdr:to>
      <xdr:col>2</xdr:col>
      <xdr:colOff>3173554</xdr:colOff>
      <xdr:row>63</xdr:row>
      <xdr:rowOff>107699</xdr:rowOff>
    </xdr:to>
    <xdr:sp macro="" textlink="">
      <xdr:nvSpPr>
        <xdr:cNvPr id="5" name="Rectangle 4">
          <a:extLst>
            <a:ext uri="{FF2B5EF4-FFF2-40B4-BE49-F238E27FC236}">
              <a16:creationId xmlns:a16="http://schemas.microsoft.com/office/drawing/2014/main" xmlns="" id="{F554215A-6012-46F0-A1D6-F8E9CC399AC1}"/>
            </a:ext>
          </a:extLst>
        </xdr:cNvPr>
        <xdr:cNvSpPr/>
      </xdr:nvSpPr>
      <xdr:spPr bwMode="auto">
        <a:xfrm>
          <a:off x="3285927" y="14153650"/>
          <a:ext cx="1316377" cy="298699"/>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2</xdr:col>
      <xdr:colOff>3391402</xdr:colOff>
      <xdr:row>61</xdr:row>
      <xdr:rowOff>189999</xdr:rowOff>
    </xdr:from>
    <xdr:to>
      <xdr:col>2</xdr:col>
      <xdr:colOff>4686910</xdr:colOff>
      <xdr:row>63</xdr:row>
      <xdr:rowOff>113799</xdr:rowOff>
    </xdr:to>
    <xdr:sp macro="" textlink="">
      <xdr:nvSpPr>
        <xdr:cNvPr id="6" name="Rectangle 5">
          <a:extLst>
            <a:ext uri="{FF2B5EF4-FFF2-40B4-BE49-F238E27FC236}">
              <a16:creationId xmlns:a16="http://schemas.microsoft.com/office/drawing/2014/main" xmlns="" id="{1E3A92C8-0DA7-4B4C-8C88-7BB509A68814}"/>
            </a:ext>
          </a:extLst>
        </xdr:cNvPr>
        <xdr:cNvSpPr/>
      </xdr:nvSpPr>
      <xdr:spPr bwMode="auto">
        <a:xfrm>
          <a:off x="4820152" y="14153649"/>
          <a:ext cx="1295508"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3</xdr:col>
      <xdr:colOff>207788</xdr:colOff>
      <xdr:row>61</xdr:row>
      <xdr:rowOff>189999</xdr:rowOff>
    </xdr:from>
    <xdr:to>
      <xdr:col>5</xdr:col>
      <xdr:colOff>528748</xdr:colOff>
      <xdr:row>63</xdr:row>
      <xdr:rowOff>113799</xdr:rowOff>
    </xdr:to>
    <xdr:sp macro="" textlink="">
      <xdr:nvSpPr>
        <xdr:cNvPr id="7" name="Rectangle 6">
          <a:extLst>
            <a:ext uri="{FF2B5EF4-FFF2-40B4-BE49-F238E27FC236}">
              <a16:creationId xmlns:a16="http://schemas.microsoft.com/office/drawing/2014/main" xmlns="" id="{BE6DECB4-E5AF-44C2-AEA6-8317EDA7C293}"/>
            </a:ext>
          </a:extLst>
        </xdr:cNvPr>
        <xdr:cNvSpPr/>
      </xdr:nvSpPr>
      <xdr:spPr bwMode="auto">
        <a:xfrm>
          <a:off x="6351413" y="14153649"/>
          <a:ext cx="1282985"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219075</xdr:colOff>
      <xdr:row>63</xdr:row>
      <xdr:rowOff>171450</xdr:rowOff>
    </xdr:from>
    <xdr:to>
      <xdr:col>1</xdr:col>
      <xdr:colOff>638175</xdr:colOff>
      <xdr:row>64</xdr:row>
      <xdr:rowOff>95250</xdr:rowOff>
    </xdr:to>
    <xdr:sp macro="" textlink="">
      <xdr:nvSpPr>
        <xdr:cNvPr id="8" name="Rectangle 7">
          <a:extLst>
            <a:ext uri="{FF2B5EF4-FFF2-40B4-BE49-F238E27FC236}">
              <a16:creationId xmlns:a16="http://schemas.microsoft.com/office/drawing/2014/main" xmlns="" id="{4A97BEC1-8CEA-4ADA-9173-85AB80971AE4}"/>
            </a:ext>
          </a:extLst>
        </xdr:cNvPr>
        <xdr:cNvSpPr/>
      </xdr:nvSpPr>
      <xdr:spPr bwMode="auto">
        <a:xfrm>
          <a:off x="219075" y="14516100"/>
          <a:ext cx="1066800" cy="11430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2</xdr:col>
      <xdr:colOff>3448050</xdr:colOff>
      <xdr:row>64</xdr:row>
      <xdr:rowOff>0</xdr:rowOff>
    </xdr:from>
    <xdr:to>
      <xdr:col>2</xdr:col>
      <xdr:colOff>4505325</xdr:colOff>
      <xdr:row>64</xdr:row>
      <xdr:rowOff>104775</xdr:rowOff>
    </xdr:to>
    <xdr:sp macro="" textlink="">
      <xdr:nvSpPr>
        <xdr:cNvPr id="9" name="Rectangle 8">
          <a:extLst>
            <a:ext uri="{FF2B5EF4-FFF2-40B4-BE49-F238E27FC236}">
              <a16:creationId xmlns:a16="http://schemas.microsoft.com/office/drawing/2014/main" xmlns="" id="{C2177E7C-C7F9-447A-B68B-EAA7A4F30DC4}"/>
            </a:ext>
          </a:extLst>
        </xdr:cNvPr>
        <xdr:cNvSpPr/>
      </xdr:nvSpPr>
      <xdr:spPr bwMode="auto">
        <a:xfrm>
          <a:off x="4876800" y="14535150"/>
          <a:ext cx="1057275" cy="10477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2</xdr:col>
      <xdr:colOff>323850</xdr:colOff>
      <xdr:row>63</xdr:row>
      <xdr:rowOff>171450</xdr:rowOff>
    </xdr:from>
    <xdr:to>
      <xdr:col>2</xdr:col>
      <xdr:colOff>1390650</xdr:colOff>
      <xdr:row>64</xdr:row>
      <xdr:rowOff>104775</xdr:rowOff>
    </xdr:to>
    <xdr:sp macro="" textlink="">
      <xdr:nvSpPr>
        <xdr:cNvPr id="10" name="Rectangle 9">
          <a:extLst>
            <a:ext uri="{FF2B5EF4-FFF2-40B4-BE49-F238E27FC236}">
              <a16:creationId xmlns:a16="http://schemas.microsoft.com/office/drawing/2014/main" xmlns="" id="{30BC544A-710C-4832-B226-CD4F409C44F1}"/>
            </a:ext>
          </a:extLst>
        </xdr:cNvPr>
        <xdr:cNvSpPr/>
      </xdr:nvSpPr>
      <xdr:spPr bwMode="auto">
        <a:xfrm>
          <a:off x="1752600" y="14516100"/>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3</xdr:col>
      <xdr:colOff>266700</xdr:colOff>
      <xdr:row>63</xdr:row>
      <xdr:rowOff>161925</xdr:rowOff>
    </xdr:from>
    <xdr:to>
      <xdr:col>5</xdr:col>
      <xdr:colOff>304800</xdr:colOff>
      <xdr:row>64</xdr:row>
      <xdr:rowOff>95250</xdr:rowOff>
    </xdr:to>
    <xdr:sp macro="" textlink="">
      <xdr:nvSpPr>
        <xdr:cNvPr id="11" name="Rectangle 10">
          <a:extLst>
            <a:ext uri="{FF2B5EF4-FFF2-40B4-BE49-F238E27FC236}">
              <a16:creationId xmlns:a16="http://schemas.microsoft.com/office/drawing/2014/main" xmlns="" id="{A13A25E0-6246-41BA-A807-0476953BF5D6}"/>
            </a:ext>
          </a:extLst>
        </xdr:cNvPr>
        <xdr:cNvSpPr/>
      </xdr:nvSpPr>
      <xdr:spPr bwMode="auto">
        <a:xfrm>
          <a:off x="6410325" y="14506575"/>
          <a:ext cx="10001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1933575</xdr:colOff>
      <xdr:row>63</xdr:row>
      <xdr:rowOff>161925</xdr:rowOff>
    </xdr:from>
    <xdr:to>
      <xdr:col>2</xdr:col>
      <xdr:colOff>3000375</xdr:colOff>
      <xdr:row>64</xdr:row>
      <xdr:rowOff>95250</xdr:rowOff>
    </xdr:to>
    <xdr:sp macro="" textlink="">
      <xdr:nvSpPr>
        <xdr:cNvPr id="12" name="Rectangle 11">
          <a:extLst>
            <a:ext uri="{FF2B5EF4-FFF2-40B4-BE49-F238E27FC236}">
              <a16:creationId xmlns:a16="http://schemas.microsoft.com/office/drawing/2014/main" xmlns="" id="{4DDF9DF1-5102-4195-BF22-845EB5144FE9}"/>
            </a:ext>
          </a:extLst>
        </xdr:cNvPr>
        <xdr:cNvSpPr/>
      </xdr:nvSpPr>
      <xdr:spPr bwMode="auto">
        <a:xfrm>
          <a:off x="3362325" y="14506575"/>
          <a:ext cx="1066800"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5</xdr:col>
      <xdr:colOff>638175</xdr:colOff>
      <xdr:row>63</xdr:row>
      <xdr:rowOff>161925</xdr:rowOff>
    </xdr:from>
    <xdr:to>
      <xdr:col>6</xdr:col>
      <xdr:colOff>923925</xdr:colOff>
      <xdr:row>64</xdr:row>
      <xdr:rowOff>95250</xdr:rowOff>
    </xdr:to>
    <xdr:sp macro="" textlink="">
      <xdr:nvSpPr>
        <xdr:cNvPr id="13" name="Rectangle 12">
          <a:extLst>
            <a:ext uri="{FF2B5EF4-FFF2-40B4-BE49-F238E27FC236}">
              <a16:creationId xmlns:a16="http://schemas.microsoft.com/office/drawing/2014/main" xmlns="" id="{06F90888-FE95-4FFC-86C0-F7857198E75F}"/>
            </a:ext>
          </a:extLst>
        </xdr:cNvPr>
        <xdr:cNvSpPr/>
      </xdr:nvSpPr>
      <xdr:spPr bwMode="auto">
        <a:xfrm>
          <a:off x="7743825" y="14506575"/>
          <a:ext cx="1266825" cy="12382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editAs="oneCell">
    <xdr:from>
      <xdr:col>6</xdr:col>
      <xdr:colOff>43494</xdr:colOff>
      <xdr:row>1</xdr:row>
      <xdr:rowOff>0</xdr:rowOff>
    </xdr:from>
    <xdr:to>
      <xdr:col>6</xdr:col>
      <xdr:colOff>1130295</xdr:colOff>
      <xdr:row>2</xdr:row>
      <xdr:rowOff>193169</xdr:rowOff>
    </xdr:to>
    <xdr:pic>
      <xdr:nvPicPr>
        <xdr:cNvPr id="14" name="Picture 13" descr="MAGALIES Water logo.PNG">
          <a:extLst>
            <a:ext uri="{FF2B5EF4-FFF2-40B4-BE49-F238E27FC236}">
              <a16:creationId xmlns:a16="http://schemas.microsoft.com/office/drawing/2014/main" xmlns="" id="{ADF66463-EE19-49BE-B4BF-62EB655D7617}"/>
            </a:ext>
          </a:extLst>
        </xdr:cNvPr>
        <xdr:cNvPicPr>
          <a:picLocks noChangeAspect="1"/>
        </xdr:cNvPicPr>
      </xdr:nvPicPr>
      <xdr:blipFill>
        <a:blip xmlns:r="http://schemas.openxmlformats.org/officeDocument/2006/relationships" r:embed="rId1" cstate="print"/>
        <a:stretch>
          <a:fillRect/>
        </a:stretch>
      </xdr:blipFill>
      <xdr:spPr>
        <a:xfrm>
          <a:off x="8130219" y="276225"/>
          <a:ext cx="1086801" cy="57416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1410378</xdr:colOff>
      <xdr:row>46</xdr:row>
      <xdr:rowOff>189649</xdr:rowOff>
    </xdr:from>
    <xdr:to>
      <xdr:col>1</xdr:col>
      <xdr:colOff>229791</xdr:colOff>
      <xdr:row>48</xdr:row>
      <xdr:rowOff>113449</xdr:rowOff>
    </xdr:to>
    <xdr:sp macro="" textlink="">
      <xdr:nvSpPr>
        <xdr:cNvPr id="14" name="Rectangle 13">
          <a:extLst>
            <a:ext uri="{FF2B5EF4-FFF2-40B4-BE49-F238E27FC236}">
              <a16:creationId xmlns:a16="http://schemas.microsoft.com/office/drawing/2014/main" xmlns="" id="{00000000-0008-0000-4200-00000E000000}"/>
            </a:ext>
          </a:extLst>
        </xdr:cNvPr>
        <xdr:cNvSpPr/>
      </xdr:nvSpPr>
      <xdr:spPr bwMode="auto">
        <a:xfrm>
          <a:off x="1410378" y="13816352"/>
          <a:ext cx="1313772"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marL="0" indent="0" algn="ctr"/>
          <a:endParaRPr lang="en-US" sz="1100">
            <a:solidFill>
              <a:srgbClr val="00B0F0"/>
            </a:solidFill>
            <a:latin typeface="+mn-lt"/>
            <a:ea typeface="+mn-ea"/>
            <a:cs typeface="+mn-cs"/>
          </a:endParaRPr>
        </a:p>
      </xdr:txBody>
    </xdr:sp>
    <xdr:clientData/>
  </xdr:twoCellAnchor>
  <xdr:twoCellAnchor>
    <xdr:from>
      <xdr:col>0</xdr:col>
      <xdr:colOff>57809</xdr:colOff>
      <xdr:row>46</xdr:row>
      <xdr:rowOff>189309</xdr:rowOff>
    </xdr:from>
    <xdr:to>
      <xdr:col>0</xdr:col>
      <xdr:colOff>1219201</xdr:colOff>
      <xdr:row>48</xdr:row>
      <xdr:rowOff>113109</xdr:rowOff>
    </xdr:to>
    <xdr:sp macro="" textlink="">
      <xdr:nvSpPr>
        <xdr:cNvPr id="26" name="Rectangle 25">
          <a:extLst>
            <a:ext uri="{FF2B5EF4-FFF2-40B4-BE49-F238E27FC236}">
              <a16:creationId xmlns:a16="http://schemas.microsoft.com/office/drawing/2014/main" xmlns="" id="{00000000-0008-0000-4200-00001A000000}"/>
            </a:ext>
          </a:extLst>
        </xdr:cNvPr>
        <xdr:cNvSpPr/>
      </xdr:nvSpPr>
      <xdr:spPr bwMode="auto">
        <a:xfrm>
          <a:off x="57809" y="13816012"/>
          <a:ext cx="1161392"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algn="ctr"/>
          <a:endParaRPr lang="en-US" sz="1100">
            <a:solidFill>
              <a:srgbClr val="00B0F0"/>
            </a:solidFill>
          </a:endParaRPr>
        </a:p>
      </xdr:txBody>
    </xdr:sp>
    <xdr:clientData/>
  </xdr:twoCellAnchor>
  <xdr:twoCellAnchor>
    <xdr:from>
      <xdr:col>1</xdr:col>
      <xdr:colOff>3385148</xdr:colOff>
      <xdr:row>47</xdr:row>
      <xdr:rowOff>0</xdr:rowOff>
    </xdr:from>
    <xdr:to>
      <xdr:col>2</xdr:col>
      <xdr:colOff>208360</xdr:colOff>
      <xdr:row>48</xdr:row>
      <xdr:rowOff>114300</xdr:rowOff>
    </xdr:to>
    <xdr:sp macro="" textlink="">
      <xdr:nvSpPr>
        <xdr:cNvPr id="27" name="Rectangle 26">
          <a:extLst>
            <a:ext uri="{FF2B5EF4-FFF2-40B4-BE49-F238E27FC236}">
              <a16:creationId xmlns:a16="http://schemas.microsoft.com/office/drawing/2014/main" xmlns="" id="{00000000-0008-0000-4200-00001B000000}"/>
            </a:ext>
          </a:extLst>
        </xdr:cNvPr>
        <xdr:cNvSpPr/>
      </xdr:nvSpPr>
      <xdr:spPr bwMode="auto">
        <a:xfrm>
          <a:off x="5879507" y="13817203"/>
          <a:ext cx="1538087"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marL="0" indent="0" algn="ctr"/>
          <a:endParaRPr lang="en-US" sz="1100">
            <a:solidFill>
              <a:srgbClr val="00B0F0"/>
            </a:solidFill>
            <a:latin typeface="+mn-lt"/>
            <a:ea typeface="+mn-ea"/>
            <a:cs typeface="+mn-cs"/>
          </a:endParaRPr>
        </a:p>
      </xdr:txBody>
    </xdr:sp>
    <xdr:clientData/>
  </xdr:twoCellAnchor>
  <xdr:twoCellAnchor>
    <xdr:from>
      <xdr:col>1</xdr:col>
      <xdr:colOff>1841384</xdr:colOff>
      <xdr:row>47</xdr:row>
      <xdr:rowOff>0</xdr:rowOff>
    </xdr:from>
    <xdr:to>
      <xdr:col>1</xdr:col>
      <xdr:colOff>3156348</xdr:colOff>
      <xdr:row>48</xdr:row>
      <xdr:rowOff>114300</xdr:rowOff>
    </xdr:to>
    <xdr:sp macro="" textlink="">
      <xdr:nvSpPr>
        <xdr:cNvPr id="28" name="Rectangle 27">
          <a:extLst>
            <a:ext uri="{FF2B5EF4-FFF2-40B4-BE49-F238E27FC236}">
              <a16:creationId xmlns:a16="http://schemas.microsoft.com/office/drawing/2014/main" xmlns="" id="{00000000-0008-0000-4200-00001C000000}"/>
            </a:ext>
          </a:extLst>
        </xdr:cNvPr>
        <xdr:cNvSpPr/>
      </xdr:nvSpPr>
      <xdr:spPr bwMode="auto">
        <a:xfrm>
          <a:off x="4335743" y="13817203"/>
          <a:ext cx="1314964"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marL="0" indent="0" algn="ctr"/>
          <a:endParaRPr lang="en-US" sz="1100">
            <a:solidFill>
              <a:srgbClr val="00B0F0"/>
            </a:solidFill>
            <a:latin typeface="+mn-lt"/>
            <a:ea typeface="+mn-ea"/>
            <a:cs typeface="+mn-cs"/>
          </a:endParaRPr>
        </a:p>
      </xdr:txBody>
    </xdr:sp>
    <xdr:clientData/>
  </xdr:twoCellAnchor>
  <xdr:twoCellAnchor>
    <xdr:from>
      <xdr:col>2</xdr:col>
      <xdr:colOff>440532</xdr:colOff>
      <xdr:row>47</xdr:row>
      <xdr:rowOff>0</xdr:rowOff>
    </xdr:from>
    <xdr:to>
      <xdr:col>2</xdr:col>
      <xdr:colOff>1885951</xdr:colOff>
      <xdr:row>48</xdr:row>
      <xdr:rowOff>114300</xdr:rowOff>
    </xdr:to>
    <xdr:sp macro="" textlink="">
      <xdr:nvSpPr>
        <xdr:cNvPr id="29" name="Rectangle 28">
          <a:extLst>
            <a:ext uri="{FF2B5EF4-FFF2-40B4-BE49-F238E27FC236}">
              <a16:creationId xmlns:a16="http://schemas.microsoft.com/office/drawing/2014/main" xmlns="" id="{00000000-0008-0000-4200-00001D000000}"/>
            </a:ext>
          </a:extLst>
        </xdr:cNvPr>
        <xdr:cNvSpPr/>
      </xdr:nvSpPr>
      <xdr:spPr bwMode="auto">
        <a:xfrm>
          <a:off x="7649766" y="13817203"/>
          <a:ext cx="1445419"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marL="0" indent="0" algn="ctr"/>
          <a:endParaRPr lang="en-US" sz="1100">
            <a:solidFill>
              <a:srgbClr val="00B0F0"/>
            </a:solidFill>
            <a:latin typeface="+mn-lt"/>
            <a:ea typeface="+mn-ea"/>
            <a:cs typeface="+mn-cs"/>
          </a:endParaRPr>
        </a:p>
      </xdr:txBody>
    </xdr:sp>
    <xdr:clientData/>
  </xdr:twoCellAnchor>
  <xdr:twoCellAnchor>
    <xdr:from>
      <xdr:col>1</xdr:col>
      <xdr:colOff>408530</xdr:colOff>
      <xdr:row>47</xdr:row>
      <xdr:rowOff>0</xdr:rowOff>
    </xdr:from>
    <xdr:to>
      <xdr:col>1</xdr:col>
      <xdr:colOff>1637109</xdr:colOff>
      <xdr:row>48</xdr:row>
      <xdr:rowOff>114300</xdr:rowOff>
    </xdr:to>
    <xdr:sp macro="" textlink="">
      <xdr:nvSpPr>
        <xdr:cNvPr id="30" name="Rectangle 29">
          <a:extLst>
            <a:ext uri="{FF2B5EF4-FFF2-40B4-BE49-F238E27FC236}">
              <a16:creationId xmlns:a16="http://schemas.microsoft.com/office/drawing/2014/main" xmlns="" id="{00000000-0008-0000-4200-00001E000000}"/>
            </a:ext>
          </a:extLst>
        </xdr:cNvPr>
        <xdr:cNvSpPr/>
      </xdr:nvSpPr>
      <xdr:spPr bwMode="auto">
        <a:xfrm>
          <a:off x="2902889" y="13817203"/>
          <a:ext cx="1228579" cy="304800"/>
        </a:xfrm>
        <a:prstGeom prst="rect">
          <a:avLst/>
        </a:prstGeom>
        <a:ln w="3175">
          <a:solidFill>
            <a:sysClr val="windowText" lastClr="000000"/>
          </a:solidFill>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wrap="square" lIns="18288" tIns="0" rIns="0" bIns="0" rtlCol="0" anchor="ctr" upright="1"/>
        <a:lstStyle/>
        <a:p>
          <a:pPr marL="0" indent="0" algn="ctr"/>
          <a:endParaRPr lang="en-US" sz="1100">
            <a:solidFill>
              <a:srgbClr val="00B0F0"/>
            </a:solidFill>
            <a:latin typeface="+mn-lt"/>
            <a:ea typeface="+mn-ea"/>
            <a:cs typeface="+mn-cs"/>
          </a:endParaRPr>
        </a:p>
      </xdr:txBody>
    </xdr:sp>
    <xdr:clientData/>
  </xdr:twoCellAnchor>
  <xdr:twoCellAnchor>
    <xdr:from>
      <xdr:col>0</xdr:col>
      <xdr:colOff>152399</xdr:colOff>
      <xdr:row>48</xdr:row>
      <xdr:rowOff>180975</xdr:rowOff>
    </xdr:from>
    <xdr:to>
      <xdr:col>0</xdr:col>
      <xdr:colOff>1087210</xdr:colOff>
      <xdr:row>49</xdr:row>
      <xdr:rowOff>107497</xdr:rowOff>
    </xdr:to>
    <xdr:sp macro="" textlink="">
      <xdr:nvSpPr>
        <xdr:cNvPr id="31" name="Rectangle 30">
          <a:extLst>
            <a:ext uri="{FF2B5EF4-FFF2-40B4-BE49-F238E27FC236}">
              <a16:creationId xmlns:a16="http://schemas.microsoft.com/office/drawing/2014/main" xmlns="" id="{00000000-0008-0000-4200-00001F000000}"/>
            </a:ext>
          </a:extLst>
        </xdr:cNvPr>
        <xdr:cNvSpPr/>
      </xdr:nvSpPr>
      <xdr:spPr bwMode="auto">
        <a:xfrm>
          <a:off x="152399" y="14639925"/>
          <a:ext cx="934811" cy="11702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Contractor</a:t>
          </a:r>
        </a:p>
      </xdr:txBody>
    </xdr:sp>
    <xdr:clientData/>
  </xdr:twoCellAnchor>
  <xdr:twoCellAnchor>
    <xdr:from>
      <xdr:col>0</xdr:col>
      <xdr:colOff>1507670</xdr:colOff>
      <xdr:row>48</xdr:row>
      <xdr:rowOff>187780</xdr:rowOff>
    </xdr:from>
    <xdr:to>
      <xdr:col>1</xdr:col>
      <xdr:colOff>9525</xdr:colOff>
      <xdr:row>49</xdr:row>
      <xdr:rowOff>161925</xdr:rowOff>
    </xdr:to>
    <xdr:sp macro="" textlink="">
      <xdr:nvSpPr>
        <xdr:cNvPr id="32" name="Rectangle 31">
          <a:extLst>
            <a:ext uri="{FF2B5EF4-FFF2-40B4-BE49-F238E27FC236}">
              <a16:creationId xmlns:a16="http://schemas.microsoft.com/office/drawing/2014/main" xmlns="" id="{00000000-0008-0000-4200-000020000000}"/>
            </a:ext>
          </a:extLst>
        </xdr:cNvPr>
        <xdr:cNvSpPr/>
      </xdr:nvSpPr>
      <xdr:spPr bwMode="auto">
        <a:xfrm>
          <a:off x="1507670" y="14265730"/>
          <a:ext cx="997405" cy="164645"/>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1</xdr:col>
      <xdr:colOff>447675</xdr:colOff>
      <xdr:row>49</xdr:row>
      <xdr:rowOff>13606</xdr:rowOff>
    </xdr:from>
    <xdr:to>
      <xdr:col>1</xdr:col>
      <xdr:colOff>1504950</xdr:colOff>
      <xdr:row>49</xdr:row>
      <xdr:rowOff>180975</xdr:rowOff>
    </xdr:to>
    <xdr:sp macro="" textlink="">
      <xdr:nvSpPr>
        <xdr:cNvPr id="33" name="Rectangle 32">
          <a:extLst>
            <a:ext uri="{FF2B5EF4-FFF2-40B4-BE49-F238E27FC236}">
              <a16:creationId xmlns:a16="http://schemas.microsoft.com/office/drawing/2014/main" xmlns="" id="{00000000-0008-0000-4200-000021000000}"/>
            </a:ext>
          </a:extLst>
        </xdr:cNvPr>
        <xdr:cNvSpPr/>
      </xdr:nvSpPr>
      <xdr:spPr bwMode="auto">
        <a:xfrm>
          <a:off x="2943225" y="14282056"/>
          <a:ext cx="1057275" cy="167369"/>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1</xdr:col>
      <xdr:colOff>1876423</xdr:colOff>
      <xdr:row>49</xdr:row>
      <xdr:rowOff>10885</xdr:rowOff>
    </xdr:from>
    <xdr:to>
      <xdr:col>1</xdr:col>
      <xdr:colOff>3009900</xdr:colOff>
      <xdr:row>49</xdr:row>
      <xdr:rowOff>142875</xdr:rowOff>
    </xdr:to>
    <xdr:sp macro="" textlink="">
      <xdr:nvSpPr>
        <xdr:cNvPr id="34" name="Rectangle 33">
          <a:extLst>
            <a:ext uri="{FF2B5EF4-FFF2-40B4-BE49-F238E27FC236}">
              <a16:creationId xmlns:a16="http://schemas.microsoft.com/office/drawing/2014/main" xmlns="" id="{00000000-0008-0000-4200-000022000000}"/>
            </a:ext>
          </a:extLst>
        </xdr:cNvPr>
        <xdr:cNvSpPr/>
      </xdr:nvSpPr>
      <xdr:spPr bwMode="auto">
        <a:xfrm>
          <a:off x="4371973" y="14279335"/>
          <a:ext cx="1133477" cy="13199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Employer</a:t>
          </a:r>
        </a:p>
      </xdr:txBody>
    </xdr:sp>
    <xdr:clientData/>
  </xdr:twoCellAnchor>
  <xdr:twoCellAnchor>
    <xdr:from>
      <xdr:col>1</xdr:col>
      <xdr:colOff>3562350</xdr:colOff>
      <xdr:row>49</xdr:row>
      <xdr:rowOff>9526</xdr:rowOff>
    </xdr:from>
    <xdr:to>
      <xdr:col>2</xdr:col>
      <xdr:colOff>200025</xdr:colOff>
      <xdr:row>49</xdr:row>
      <xdr:rowOff>146958</xdr:rowOff>
    </xdr:to>
    <xdr:sp macro="" textlink="">
      <xdr:nvSpPr>
        <xdr:cNvPr id="35" name="Rectangle 34">
          <a:extLst>
            <a:ext uri="{FF2B5EF4-FFF2-40B4-BE49-F238E27FC236}">
              <a16:creationId xmlns:a16="http://schemas.microsoft.com/office/drawing/2014/main" xmlns="" id="{00000000-0008-0000-4200-000023000000}"/>
            </a:ext>
          </a:extLst>
        </xdr:cNvPr>
        <xdr:cNvSpPr/>
      </xdr:nvSpPr>
      <xdr:spPr bwMode="auto">
        <a:xfrm>
          <a:off x="6057900" y="14277976"/>
          <a:ext cx="990600" cy="137432"/>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1</a:t>
          </a:r>
        </a:p>
      </xdr:txBody>
    </xdr:sp>
    <xdr:clientData/>
  </xdr:twoCellAnchor>
  <xdr:twoCellAnchor>
    <xdr:from>
      <xdr:col>2</xdr:col>
      <xdr:colOff>847724</xdr:colOff>
      <xdr:row>49</xdr:row>
      <xdr:rowOff>28575</xdr:rowOff>
    </xdr:from>
    <xdr:to>
      <xdr:col>2</xdr:col>
      <xdr:colOff>1556657</xdr:colOff>
      <xdr:row>49</xdr:row>
      <xdr:rowOff>144238</xdr:rowOff>
    </xdr:to>
    <xdr:sp macro="" textlink="">
      <xdr:nvSpPr>
        <xdr:cNvPr id="36" name="Rectangle 35">
          <a:extLst>
            <a:ext uri="{FF2B5EF4-FFF2-40B4-BE49-F238E27FC236}">
              <a16:creationId xmlns:a16="http://schemas.microsoft.com/office/drawing/2014/main" xmlns="" id="{00000000-0008-0000-4200-000024000000}"/>
            </a:ext>
          </a:extLst>
        </xdr:cNvPr>
        <xdr:cNvSpPr/>
      </xdr:nvSpPr>
      <xdr:spPr bwMode="auto">
        <a:xfrm>
          <a:off x="7696199" y="14678025"/>
          <a:ext cx="708933" cy="115663"/>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r>
            <a:rPr lang="en-US" sz="800"/>
            <a:t>Witness 2</a:t>
          </a:r>
        </a:p>
      </xdr:txBody>
    </xdr:sp>
    <xdr:clientData/>
  </xdr:twoCellAnchor>
  <xdr:twoCellAnchor>
    <xdr:from>
      <xdr:col>0</xdr:col>
      <xdr:colOff>123825</xdr:colOff>
      <xdr:row>38</xdr:row>
      <xdr:rowOff>0</xdr:rowOff>
    </xdr:from>
    <xdr:to>
      <xdr:col>1</xdr:col>
      <xdr:colOff>2562225</xdr:colOff>
      <xdr:row>41</xdr:row>
      <xdr:rowOff>114300</xdr:rowOff>
    </xdr:to>
    <xdr:sp macro="" textlink="">
      <xdr:nvSpPr>
        <xdr:cNvPr id="17" name="Rectangle 16">
          <a:extLst>
            <a:ext uri="{FF2B5EF4-FFF2-40B4-BE49-F238E27FC236}">
              <a16:creationId xmlns:a16="http://schemas.microsoft.com/office/drawing/2014/main" xmlns="" id="{00000000-0008-0000-4200-000011000000}"/>
            </a:ext>
          </a:extLst>
        </xdr:cNvPr>
        <xdr:cNvSpPr/>
      </xdr:nvSpPr>
      <xdr:spPr bwMode="auto">
        <a:xfrm>
          <a:off x="123825" y="11563350"/>
          <a:ext cx="4933950" cy="800100"/>
        </a:xfrm>
        <a:prstGeom prst="rect">
          <a:avLst/>
        </a:prstGeom>
        <a:solidFill>
          <a:schemeClr val="accent3">
            <a:lumMod val="20000"/>
            <a:lumOff val="80000"/>
          </a:schemeClr>
        </a:solidFill>
        <a:ln>
          <a:solidFill>
            <a:srgbClr val="92D050"/>
          </a:solidFill>
          <a:headEnd type="none" w="med" len="med"/>
          <a:tailEnd type="none" w="med" len="med"/>
        </a:ln>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lIns="18288" tIns="0" rIns="0" bIns="0" rtlCol="0" anchor="ctr" upright="1"/>
        <a:lstStyle/>
        <a:p>
          <a:pPr algn="ctr"/>
          <a:endParaRPr lang="en-US" sz="1100"/>
        </a:p>
      </xdr:txBody>
    </xdr:sp>
    <xdr:clientData/>
  </xdr:twoCellAnchor>
  <xdr:twoCellAnchor>
    <xdr:from>
      <xdr:col>0</xdr:col>
      <xdr:colOff>114300</xdr:colOff>
      <xdr:row>41</xdr:row>
      <xdr:rowOff>361950</xdr:rowOff>
    </xdr:from>
    <xdr:to>
      <xdr:col>1</xdr:col>
      <xdr:colOff>2571750</xdr:colOff>
      <xdr:row>42</xdr:row>
      <xdr:rowOff>323850</xdr:rowOff>
    </xdr:to>
    <xdr:sp macro="" textlink="">
      <xdr:nvSpPr>
        <xdr:cNvPr id="18" name="Rectangle 17">
          <a:extLst>
            <a:ext uri="{FF2B5EF4-FFF2-40B4-BE49-F238E27FC236}">
              <a16:creationId xmlns:a16="http://schemas.microsoft.com/office/drawing/2014/main" xmlns="" id="{00000000-0008-0000-4200-000012000000}"/>
            </a:ext>
          </a:extLst>
        </xdr:cNvPr>
        <xdr:cNvSpPr/>
      </xdr:nvSpPr>
      <xdr:spPr bwMode="auto">
        <a:xfrm>
          <a:off x="114300" y="12611100"/>
          <a:ext cx="4953000" cy="495300"/>
        </a:xfrm>
        <a:prstGeom prst="rect">
          <a:avLst/>
        </a:prstGeom>
        <a:solidFill>
          <a:schemeClr val="accent3">
            <a:lumMod val="20000"/>
            <a:lumOff val="80000"/>
          </a:schemeClr>
        </a:solidFill>
        <a:ln>
          <a:solidFill>
            <a:srgbClr val="92D050"/>
          </a:solidFill>
          <a:headEnd type="none" w="med" len="med"/>
          <a:tailEnd type="none" w="med" len="med"/>
        </a:ln>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lIns="18288" tIns="0" rIns="0" bIns="0" rtlCol="0" anchor="ctr" upright="1"/>
        <a:lstStyle/>
        <a:p>
          <a:pPr marL="0" indent="0" algn="ctr"/>
          <a:r>
            <a:rPr lang="en-US" sz="1100">
              <a:solidFill>
                <a:schemeClr val="dk1"/>
              </a:solidFill>
              <a:latin typeface="+mn-lt"/>
              <a:ea typeface="+mn-ea"/>
              <a:cs typeface="+mn-cs"/>
            </a:rPr>
            <a:t>Signature of authorized  person</a:t>
          </a:r>
        </a:p>
      </xdr:txBody>
    </xdr:sp>
    <xdr:clientData/>
  </xdr:twoCellAnchor>
  <xdr:twoCellAnchor>
    <xdr:from>
      <xdr:col>1</xdr:col>
      <xdr:colOff>3124200</xdr:colOff>
      <xdr:row>38</xdr:row>
      <xdr:rowOff>0</xdr:rowOff>
    </xdr:from>
    <xdr:to>
      <xdr:col>2</xdr:col>
      <xdr:colOff>1685925</xdr:colOff>
      <xdr:row>41</xdr:row>
      <xdr:rowOff>152400</xdr:rowOff>
    </xdr:to>
    <xdr:sp macro="" textlink="">
      <xdr:nvSpPr>
        <xdr:cNvPr id="19" name="Rectangle 18">
          <a:extLst>
            <a:ext uri="{FF2B5EF4-FFF2-40B4-BE49-F238E27FC236}">
              <a16:creationId xmlns:a16="http://schemas.microsoft.com/office/drawing/2014/main" xmlns="" id="{00000000-0008-0000-4200-000013000000}"/>
            </a:ext>
          </a:extLst>
        </xdr:cNvPr>
        <xdr:cNvSpPr/>
      </xdr:nvSpPr>
      <xdr:spPr bwMode="auto">
        <a:xfrm>
          <a:off x="5619750" y="11115675"/>
          <a:ext cx="2914650" cy="838200"/>
        </a:xfrm>
        <a:prstGeom prst="rect">
          <a:avLst/>
        </a:prstGeom>
        <a:solidFill>
          <a:schemeClr val="accent3">
            <a:lumMod val="20000"/>
            <a:lumOff val="80000"/>
          </a:schemeClr>
        </a:solidFill>
        <a:ln>
          <a:solidFill>
            <a:srgbClr val="92D050"/>
          </a:solidFill>
          <a:headEnd type="none" w="med" len="med"/>
          <a:tailEnd type="none" w="med" len="med"/>
        </a:ln>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lIns="18288" tIns="0" rIns="0" bIns="0" rtlCol="0" anchor="ctr" upright="1"/>
        <a:lstStyle/>
        <a:p>
          <a:pPr marL="0" indent="0" algn="ctr"/>
          <a:endParaRPr lang="en-US" sz="1100">
            <a:solidFill>
              <a:schemeClr val="dk1"/>
            </a:solidFill>
            <a:latin typeface="+mn-lt"/>
            <a:ea typeface="+mn-ea"/>
            <a:cs typeface="+mn-cs"/>
          </a:endParaRPr>
        </a:p>
      </xdr:txBody>
    </xdr:sp>
    <xdr:clientData/>
  </xdr:twoCellAnchor>
  <xdr:twoCellAnchor>
    <xdr:from>
      <xdr:col>1</xdr:col>
      <xdr:colOff>3133726</xdr:colOff>
      <xdr:row>41</xdr:row>
      <xdr:rowOff>371475</xdr:rowOff>
    </xdr:from>
    <xdr:to>
      <xdr:col>2</xdr:col>
      <xdr:colOff>1685925</xdr:colOff>
      <xdr:row>42</xdr:row>
      <xdr:rowOff>333374</xdr:rowOff>
    </xdr:to>
    <xdr:sp macro="" textlink="">
      <xdr:nvSpPr>
        <xdr:cNvPr id="20" name="Rectangle 19">
          <a:extLst>
            <a:ext uri="{FF2B5EF4-FFF2-40B4-BE49-F238E27FC236}">
              <a16:creationId xmlns:a16="http://schemas.microsoft.com/office/drawing/2014/main" xmlns="" id="{00000000-0008-0000-4200-000014000000}"/>
            </a:ext>
          </a:extLst>
        </xdr:cNvPr>
        <xdr:cNvSpPr/>
      </xdr:nvSpPr>
      <xdr:spPr bwMode="auto">
        <a:xfrm>
          <a:off x="5629276" y="12172950"/>
          <a:ext cx="2905124" cy="495299"/>
        </a:xfrm>
        <a:prstGeom prst="rect">
          <a:avLst/>
        </a:prstGeom>
        <a:solidFill>
          <a:schemeClr val="accent3">
            <a:lumMod val="20000"/>
            <a:lumOff val="80000"/>
          </a:schemeClr>
        </a:solidFill>
        <a:ln>
          <a:solidFill>
            <a:srgbClr val="92D050"/>
          </a:solidFill>
          <a:headEnd type="none" w="med" len="med"/>
          <a:tailEnd type="none" w="med" len="med"/>
        </a:ln>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lIns="18288" tIns="0" rIns="0" bIns="0" rtlCol="0" anchor="ctr" upright="1"/>
        <a:lstStyle/>
        <a:p>
          <a:pPr marL="0" indent="0" algn="ctr"/>
          <a:r>
            <a:rPr lang="en-US" sz="1100">
              <a:solidFill>
                <a:schemeClr val="dk1"/>
              </a:solidFill>
              <a:latin typeface="+mn-lt"/>
              <a:ea typeface="+mn-ea"/>
              <a:cs typeface="+mn-cs"/>
            </a:rPr>
            <a:t>Date signed</a:t>
          </a:r>
        </a:p>
      </xdr:txBody>
    </xdr:sp>
    <xdr:clientData/>
  </xdr:twoCellAnchor>
  <xdr:twoCellAnchor editAs="oneCell">
    <xdr:from>
      <xdr:col>2</xdr:col>
      <xdr:colOff>34192</xdr:colOff>
      <xdr:row>0</xdr:row>
      <xdr:rowOff>281123</xdr:rowOff>
    </xdr:from>
    <xdr:to>
      <xdr:col>2</xdr:col>
      <xdr:colOff>1748692</xdr:colOff>
      <xdr:row>2</xdr:row>
      <xdr:rowOff>355226</xdr:rowOff>
    </xdr:to>
    <xdr:pic>
      <xdr:nvPicPr>
        <xdr:cNvPr id="2" name="Picture 1">
          <a:extLst>
            <a:ext uri="{FF2B5EF4-FFF2-40B4-BE49-F238E27FC236}">
              <a16:creationId xmlns:a16="http://schemas.microsoft.com/office/drawing/2014/main" xmlns="" id="{49379115-4CBB-4CC9-A57B-89578ECCA1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57" t="29864" r="4612" b="33090"/>
        <a:stretch/>
      </xdr:blipFill>
      <xdr:spPr>
        <a:xfrm>
          <a:off x="7427973" y="281123"/>
          <a:ext cx="1714500" cy="7170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14"/>
  </sheetPr>
  <dimension ref="A1:G64"/>
  <sheetViews>
    <sheetView showGridLines="0" view="pageBreakPreview" topLeftCell="A35" zoomScaleNormal="100" zoomScaleSheetLayoutView="100" workbookViewId="0">
      <selection activeCell="F51" sqref="F51:G53"/>
    </sheetView>
  </sheetViews>
  <sheetFormatPr defaultColWidth="9.109375" defaultRowHeight="15"/>
  <cols>
    <col min="1" max="1" width="9.6640625" style="1" customWidth="1"/>
    <col min="2" max="2" width="10.6640625" style="1" customWidth="1"/>
    <col min="3" max="3" width="64.109375" style="1" customWidth="1"/>
    <col min="4" max="4" width="6.6640625" style="1" customWidth="1"/>
    <col min="5" max="5" width="10.88671875" style="1" customWidth="1"/>
    <col min="6" max="6" width="11.6640625" style="1" customWidth="1"/>
    <col min="7" max="7" width="25.33203125" style="1" customWidth="1"/>
    <col min="8" max="16384" width="9.109375" style="1"/>
  </cols>
  <sheetData>
    <row r="1" spans="1:7" ht="38.4" customHeight="1">
      <c r="A1" s="40" t="s">
        <v>573</v>
      </c>
      <c r="B1" s="41"/>
      <c r="C1" s="41"/>
      <c r="D1" s="42"/>
      <c r="E1" s="42"/>
      <c r="F1" s="43"/>
      <c r="G1" s="44">
        <v>46274</v>
      </c>
    </row>
    <row r="2" spans="1:7" ht="30" customHeight="1">
      <c r="A2" s="45" t="s">
        <v>574</v>
      </c>
      <c r="B2" s="46"/>
      <c r="C2" s="46"/>
      <c r="D2" s="46"/>
      <c r="E2" s="47"/>
      <c r="F2" s="47"/>
      <c r="G2" s="48"/>
    </row>
    <row r="3" spans="1:7" ht="31.2" customHeight="1">
      <c r="A3" s="45" t="s">
        <v>575</v>
      </c>
      <c r="B3" s="49"/>
      <c r="C3" s="49"/>
      <c r="D3" s="47"/>
      <c r="E3" s="47"/>
      <c r="F3" s="47"/>
      <c r="G3" s="48"/>
    </row>
    <row r="4" spans="1:7" ht="21" customHeight="1" thickBot="1">
      <c r="A4" s="50"/>
      <c r="B4" s="51"/>
      <c r="C4" s="51"/>
      <c r="D4" s="52"/>
      <c r="E4" s="52"/>
      <c r="F4" s="52"/>
      <c r="G4" s="53"/>
    </row>
    <row r="5" spans="1:7" ht="18" customHeight="1" thickBot="1">
      <c r="A5" s="163"/>
      <c r="B5" s="129"/>
      <c r="C5" s="130"/>
      <c r="D5" s="131"/>
      <c r="E5" s="132"/>
      <c r="F5" s="133"/>
      <c r="G5" s="164"/>
    </row>
    <row r="6" spans="1:7" ht="17.100000000000001" customHeight="1">
      <c r="A6" s="314" t="s">
        <v>31</v>
      </c>
      <c r="B6" s="315"/>
      <c r="C6" s="315"/>
      <c r="D6" s="315"/>
      <c r="E6" s="315"/>
      <c r="F6" s="315"/>
      <c r="G6" s="316"/>
    </row>
    <row r="7" spans="1:7" ht="17.100000000000001" customHeight="1">
      <c r="A7" s="317"/>
      <c r="B7" s="318"/>
      <c r="C7" s="318"/>
      <c r="D7" s="318"/>
      <c r="E7" s="318"/>
      <c r="F7" s="318"/>
      <c r="G7" s="319"/>
    </row>
    <row r="8" spans="1:7" ht="17.100000000000001" customHeight="1">
      <c r="A8" s="317"/>
      <c r="B8" s="318"/>
      <c r="C8" s="318"/>
      <c r="D8" s="318"/>
      <c r="E8" s="318"/>
      <c r="F8" s="318"/>
      <c r="G8" s="319"/>
    </row>
    <row r="9" spans="1:7" ht="17.100000000000001" customHeight="1">
      <c r="A9" s="317"/>
      <c r="B9" s="318"/>
      <c r="C9" s="318"/>
      <c r="D9" s="318"/>
      <c r="E9" s="318"/>
      <c r="F9" s="318"/>
      <c r="G9" s="319"/>
    </row>
    <row r="10" spans="1:7" ht="17.100000000000001" customHeight="1">
      <c r="A10" s="317"/>
      <c r="B10" s="318"/>
      <c r="C10" s="318"/>
      <c r="D10" s="318"/>
      <c r="E10" s="318"/>
      <c r="F10" s="318"/>
      <c r="G10" s="319"/>
    </row>
    <row r="11" spans="1:7" ht="17.100000000000001" customHeight="1">
      <c r="A11" s="134"/>
      <c r="B11" s="135"/>
      <c r="C11" s="135"/>
      <c r="D11" s="136"/>
      <c r="E11" s="137"/>
      <c r="F11" s="138"/>
      <c r="G11" s="139"/>
    </row>
    <row r="12" spans="1:7" ht="17.100000000000001" customHeight="1">
      <c r="A12" s="8"/>
      <c r="B12" s="4"/>
      <c r="C12" s="4"/>
      <c r="D12" s="5"/>
      <c r="E12" s="6"/>
      <c r="F12" s="7"/>
      <c r="G12" s="9"/>
    </row>
    <row r="13" spans="1:7" ht="17.100000000000001" customHeight="1">
      <c r="A13" s="140"/>
      <c r="B13" s="141"/>
      <c r="C13" s="141"/>
      <c r="D13" s="142"/>
      <c r="E13" s="143"/>
      <c r="F13" s="144"/>
      <c r="G13" s="145"/>
    </row>
    <row r="14" spans="1:7" ht="17.100000000000001" customHeight="1">
      <c r="A14" s="320" t="s">
        <v>102</v>
      </c>
      <c r="B14" s="321"/>
      <c r="C14" s="321"/>
      <c r="D14" s="321"/>
      <c r="E14" s="321"/>
      <c r="F14" s="321"/>
      <c r="G14" s="322"/>
    </row>
    <row r="15" spans="1:7" ht="17.100000000000001" customHeight="1">
      <c r="A15" s="323"/>
      <c r="B15" s="321"/>
      <c r="C15" s="321"/>
      <c r="D15" s="321"/>
      <c r="E15" s="321"/>
      <c r="F15" s="321"/>
      <c r="G15" s="322"/>
    </row>
    <row r="16" spans="1:7" ht="17.100000000000001" customHeight="1">
      <c r="A16" s="323"/>
      <c r="B16" s="321"/>
      <c r="C16" s="321"/>
      <c r="D16" s="321"/>
      <c r="E16" s="321"/>
      <c r="F16" s="321"/>
      <c r="G16" s="322"/>
    </row>
    <row r="17" spans="1:7" ht="17.100000000000001" customHeight="1">
      <c r="A17" s="323"/>
      <c r="B17" s="321"/>
      <c r="C17" s="321"/>
      <c r="D17" s="321"/>
      <c r="E17" s="321"/>
      <c r="F17" s="321"/>
      <c r="G17" s="322"/>
    </row>
    <row r="18" spans="1:7" ht="17.100000000000001" customHeight="1">
      <c r="A18" s="134"/>
      <c r="B18" s="135"/>
      <c r="C18" s="146"/>
      <c r="D18" s="146"/>
      <c r="E18" s="146"/>
      <c r="F18" s="146"/>
      <c r="G18" s="139"/>
    </row>
    <row r="19" spans="1:7" ht="17.100000000000001" customHeight="1">
      <c r="A19" s="8"/>
      <c r="B19" s="4"/>
      <c r="C19" s="214"/>
      <c r="D19" s="214"/>
      <c r="E19" s="214"/>
      <c r="F19" s="214"/>
      <c r="G19" s="9"/>
    </row>
    <row r="20" spans="1:7" ht="17.100000000000001" customHeight="1">
      <c r="A20" s="140"/>
      <c r="B20" s="141"/>
      <c r="C20" s="147"/>
      <c r="D20" s="147"/>
      <c r="E20" s="147"/>
      <c r="F20" s="147"/>
      <c r="G20" s="145"/>
    </row>
    <row r="21" spans="1:7" ht="17.100000000000001" customHeight="1">
      <c r="A21" s="320" t="s">
        <v>103</v>
      </c>
      <c r="B21" s="324"/>
      <c r="C21" s="324"/>
      <c r="D21" s="324"/>
      <c r="E21" s="324"/>
      <c r="F21" s="324"/>
      <c r="G21" s="325"/>
    </row>
    <row r="22" spans="1:7" ht="17.100000000000001" customHeight="1">
      <c r="A22" s="326"/>
      <c r="B22" s="324"/>
      <c r="C22" s="324"/>
      <c r="D22" s="324"/>
      <c r="E22" s="324"/>
      <c r="F22" s="324"/>
      <c r="G22" s="325"/>
    </row>
    <row r="23" spans="1:7" ht="17.100000000000001" customHeight="1">
      <c r="A23" s="326"/>
      <c r="B23" s="324"/>
      <c r="C23" s="324"/>
      <c r="D23" s="324"/>
      <c r="E23" s="324"/>
      <c r="F23" s="324"/>
      <c r="G23" s="325"/>
    </row>
    <row r="24" spans="1:7" ht="17.100000000000001" customHeight="1">
      <c r="A24" s="326"/>
      <c r="B24" s="324"/>
      <c r="C24" s="324"/>
      <c r="D24" s="324"/>
      <c r="E24" s="324"/>
      <c r="F24" s="324"/>
      <c r="G24" s="325"/>
    </row>
    <row r="25" spans="1:7" ht="17.100000000000001" customHeight="1">
      <c r="A25" s="326"/>
      <c r="B25" s="324"/>
      <c r="C25" s="324"/>
      <c r="D25" s="324"/>
      <c r="E25" s="324"/>
      <c r="F25" s="324"/>
      <c r="G25" s="325"/>
    </row>
    <row r="26" spans="1:7" ht="17.100000000000001" customHeight="1">
      <c r="A26" s="326"/>
      <c r="B26" s="324"/>
      <c r="C26" s="324"/>
      <c r="D26" s="324"/>
      <c r="E26" s="324"/>
      <c r="F26" s="324"/>
      <c r="G26" s="325"/>
    </row>
    <row r="27" spans="1:7" ht="17.100000000000001" customHeight="1">
      <c r="A27" s="326"/>
      <c r="B27" s="324"/>
      <c r="C27" s="324"/>
      <c r="D27" s="324"/>
      <c r="E27" s="324"/>
      <c r="F27" s="324"/>
      <c r="G27" s="325"/>
    </row>
    <row r="28" spans="1:7" ht="17.100000000000001" customHeight="1">
      <c r="A28" s="134"/>
      <c r="B28" s="135"/>
      <c r="C28" s="146"/>
      <c r="D28" s="146"/>
      <c r="E28" s="146"/>
      <c r="F28" s="146"/>
      <c r="G28" s="139"/>
    </row>
    <row r="29" spans="1:7" ht="17.100000000000001" customHeight="1">
      <c r="A29" s="8"/>
      <c r="B29" s="4"/>
      <c r="C29" s="214"/>
      <c r="D29" s="214"/>
      <c r="E29" s="214"/>
      <c r="F29" s="214"/>
      <c r="G29" s="9"/>
    </row>
    <row r="30" spans="1:7" ht="17.100000000000001" customHeight="1">
      <c r="A30" s="140"/>
      <c r="B30" s="141"/>
      <c r="C30" s="147"/>
      <c r="D30" s="147"/>
      <c r="E30" s="147"/>
      <c r="F30" s="147"/>
      <c r="G30" s="145"/>
    </row>
    <row r="31" spans="1:7" ht="17.100000000000001" customHeight="1">
      <c r="A31" s="327" t="s">
        <v>104</v>
      </c>
      <c r="B31" s="324" t="s">
        <v>104</v>
      </c>
      <c r="C31" s="324" t="s">
        <v>104</v>
      </c>
      <c r="D31" s="324" t="s">
        <v>104</v>
      </c>
      <c r="E31" s="324" t="s">
        <v>104</v>
      </c>
      <c r="F31" s="324" t="s">
        <v>104</v>
      </c>
      <c r="G31" s="325" t="s">
        <v>104</v>
      </c>
    </row>
    <row r="32" spans="1:7" ht="17.100000000000001" customHeight="1">
      <c r="A32" s="326" t="s">
        <v>104</v>
      </c>
      <c r="B32" s="324" t="s">
        <v>104</v>
      </c>
      <c r="C32" s="324" t="s">
        <v>104</v>
      </c>
      <c r="D32" s="324" t="s">
        <v>104</v>
      </c>
      <c r="E32" s="324" t="s">
        <v>104</v>
      </c>
      <c r="F32" s="324" t="s">
        <v>104</v>
      </c>
      <c r="G32" s="325" t="s">
        <v>104</v>
      </c>
    </row>
    <row r="33" spans="1:7" ht="17.100000000000001" customHeight="1">
      <c r="A33" s="326" t="s">
        <v>104</v>
      </c>
      <c r="B33" s="324" t="s">
        <v>104</v>
      </c>
      <c r="C33" s="324" t="s">
        <v>104</v>
      </c>
      <c r="D33" s="324" t="s">
        <v>104</v>
      </c>
      <c r="E33" s="324" t="s">
        <v>104</v>
      </c>
      <c r="F33" s="324" t="s">
        <v>104</v>
      </c>
      <c r="G33" s="325" t="s">
        <v>104</v>
      </c>
    </row>
    <row r="34" spans="1:7" ht="17.100000000000001" customHeight="1">
      <c r="A34" s="326" t="s">
        <v>104</v>
      </c>
      <c r="B34" s="324" t="s">
        <v>104</v>
      </c>
      <c r="C34" s="324" t="s">
        <v>104</v>
      </c>
      <c r="D34" s="324" t="s">
        <v>104</v>
      </c>
      <c r="E34" s="324" t="s">
        <v>104</v>
      </c>
      <c r="F34" s="324" t="s">
        <v>104</v>
      </c>
      <c r="G34" s="325" t="s">
        <v>104</v>
      </c>
    </row>
    <row r="35" spans="1:7" ht="17.100000000000001" customHeight="1">
      <c r="A35" s="134"/>
      <c r="B35" s="135"/>
      <c r="C35" s="146"/>
      <c r="D35" s="146"/>
      <c r="E35" s="146"/>
      <c r="F35" s="146"/>
      <c r="G35" s="139"/>
    </row>
    <row r="36" spans="1:7" ht="17.100000000000001" customHeight="1">
      <c r="A36" s="8"/>
      <c r="B36" s="4"/>
      <c r="C36" s="214"/>
      <c r="D36" s="214"/>
      <c r="E36" s="214"/>
      <c r="F36" s="214"/>
      <c r="G36" s="9"/>
    </row>
    <row r="37" spans="1:7" ht="17.100000000000001" customHeight="1">
      <c r="A37" s="140"/>
      <c r="B37" s="141"/>
      <c r="C37" s="147"/>
      <c r="D37" s="147"/>
      <c r="E37" s="147"/>
      <c r="F37" s="147"/>
      <c r="G37" s="145"/>
    </row>
    <row r="38" spans="1:7" ht="17.100000000000001" customHeight="1">
      <c r="A38" s="327" t="s">
        <v>105</v>
      </c>
      <c r="B38" s="324" t="s">
        <v>106</v>
      </c>
      <c r="C38" s="324" t="s">
        <v>106</v>
      </c>
      <c r="D38" s="324" t="s">
        <v>106</v>
      </c>
      <c r="E38" s="324" t="s">
        <v>106</v>
      </c>
      <c r="F38" s="324" t="s">
        <v>106</v>
      </c>
      <c r="G38" s="325" t="s">
        <v>106</v>
      </c>
    </row>
    <row r="39" spans="1:7" ht="17.100000000000001" customHeight="1">
      <c r="A39" s="326" t="s">
        <v>106</v>
      </c>
      <c r="B39" s="324" t="s">
        <v>106</v>
      </c>
      <c r="C39" s="324" t="s">
        <v>106</v>
      </c>
      <c r="D39" s="324" t="s">
        <v>106</v>
      </c>
      <c r="E39" s="324" t="s">
        <v>106</v>
      </c>
      <c r="F39" s="324" t="s">
        <v>106</v>
      </c>
      <c r="G39" s="325" t="s">
        <v>106</v>
      </c>
    </row>
    <row r="40" spans="1:7" ht="17.100000000000001" customHeight="1">
      <c r="A40" s="326" t="s">
        <v>106</v>
      </c>
      <c r="B40" s="324" t="s">
        <v>106</v>
      </c>
      <c r="C40" s="324" t="s">
        <v>106</v>
      </c>
      <c r="D40" s="324" t="s">
        <v>106</v>
      </c>
      <c r="E40" s="324" t="s">
        <v>106</v>
      </c>
      <c r="F40" s="324" t="s">
        <v>106</v>
      </c>
      <c r="G40" s="325" t="s">
        <v>106</v>
      </c>
    </row>
    <row r="41" spans="1:7" ht="17.100000000000001" customHeight="1">
      <c r="A41" s="326" t="s">
        <v>106</v>
      </c>
      <c r="B41" s="324" t="s">
        <v>106</v>
      </c>
      <c r="C41" s="324" t="s">
        <v>106</v>
      </c>
      <c r="D41" s="324" t="s">
        <v>106</v>
      </c>
      <c r="E41" s="324" t="s">
        <v>106</v>
      </c>
      <c r="F41" s="324" t="s">
        <v>106</v>
      </c>
      <c r="G41" s="325" t="s">
        <v>106</v>
      </c>
    </row>
    <row r="42" spans="1:7" ht="17.100000000000001" customHeight="1">
      <c r="A42" s="326" t="s">
        <v>106</v>
      </c>
      <c r="B42" s="324" t="s">
        <v>106</v>
      </c>
      <c r="C42" s="324" t="s">
        <v>106</v>
      </c>
      <c r="D42" s="324" t="s">
        <v>106</v>
      </c>
      <c r="E42" s="324" t="s">
        <v>106</v>
      </c>
      <c r="F42" s="324" t="s">
        <v>106</v>
      </c>
      <c r="G42" s="325" t="s">
        <v>106</v>
      </c>
    </row>
    <row r="43" spans="1:7" ht="17.100000000000001" customHeight="1">
      <c r="A43" s="326" t="s">
        <v>106</v>
      </c>
      <c r="B43" s="324" t="s">
        <v>106</v>
      </c>
      <c r="C43" s="324" t="s">
        <v>106</v>
      </c>
      <c r="D43" s="324" t="s">
        <v>106</v>
      </c>
      <c r="E43" s="324" t="s">
        <v>106</v>
      </c>
      <c r="F43" s="324" t="s">
        <v>106</v>
      </c>
      <c r="G43" s="325" t="s">
        <v>106</v>
      </c>
    </row>
    <row r="44" spans="1:7" ht="17.100000000000001" customHeight="1">
      <c r="A44" s="134"/>
      <c r="B44" s="135"/>
      <c r="C44" s="135"/>
      <c r="D44" s="136"/>
      <c r="E44" s="137"/>
      <c r="F44" s="138"/>
      <c r="G44" s="139"/>
    </row>
    <row r="45" spans="1:7" ht="17.100000000000001" customHeight="1">
      <c r="A45" s="8"/>
      <c r="B45" s="4"/>
      <c r="C45" s="4"/>
      <c r="D45" s="5"/>
      <c r="E45" s="6"/>
      <c r="F45" s="7"/>
      <c r="G45" s="9"/>
    </row>
    <row r="46" spans="1:7" ht="17.100000000000001" customHeight="1">
      <c r="A46" s="8"/>
      <c r="B46" s="4"/>
      <c r="C46" s="4"/>
      <c r="D46" s="5"/>
      <c r="E46" s="6"/>
      <c r="F46" s="7"/>
      <c r="G46" s="9"/>
    </row>
    <row r="47" spans="1:7" ht="17.100000000000001" customHeight="1">
      <c r="A47" s="8"/>
      <c r="B47" s="4"/>
      <c r="C47" s="4"/>
      <c r="D47" s="5"/>
      <c r="E47" s="6"/>
      <c r="F47" s="7"/>
      <c r="G47" s="9"/>
    </row>
    <row r="48" spans="1:7" ht="17.100000000000001" customHeight="1">
      <c r="A48" s="8"/>
      <c r="B48" s="4"/>
      <c r="C48" s="4"/>
      <c r="D48" s="5"/>
      <c r="E48" s="6"/>
      <c r="F48" s="7"/>
      <c r="G48" s="9"/>
    </row>
    <row r="49" spans="1:7" ht="17.100000000000001" customHeight="1">
      <c r="A49" s="8"/>
      <c r="B49" s="4"/>
      <c r="C49" s="4"/>
      <c r="D49" s="5"/>
      <c r="E49" s="6"/>
      <c r="F49" s="7"/>
      <c r="G49" s="9"/>
    </row>
    <row r="50" spans="1:7" ht="17.100000000000001" customHeight="1">
      <c r="A50" s="140"/>
      <c r="B50" s="141"/>
      <c r="C50" s="141"/>
      <c r="D50" s="142"/>
      <c r="E50" s="143"/>
      <c r="F50" s="144"/>
      <c r="G50" s="145"/>
    </row>
    <row r="51" spans="1:7" ht="17.100000000000001" customHeight="1">
      <c r="A51" s="328" t="s">
        <v>162</v>
      </c>
      <c r="B51" s="329"/>
      <c r="C51" s="329"/>
      <c r="D51" s="329"/>
      <c r="E51" s="329"/>
      <c r="F51" s="330"/>
      <c r="G51" s="331"/>
    </row>
    <row r="52" spans="1:7" ht="17.100000000000001" customHeight="1">
      <c r="A52" s="328"/>
      <c r="B52" s="329"/>
      <c r="C52" s="329"/>
      <c r="D52" s="329"/>
      <c r="E52" s="329"/>
      <c r="F52" s="330"/>
      <c r="G52" s="331"/>
    </row>
    <row r="53" spans="1:7" ht="17.100000000000001" customHeight="1">
      <c r="A53" s="328"/>
      <c r="B53" s="329"/>
      <c r="C53" s="329"/>
      <c r="D53" s="329"/>
      <c r="E53" s="329"/>
      <c r="F53" s="330"/>
      <c r="G53" s="331"/>
    </row>
    <row r="54" spans="1:7" ht="17.100000000000001" customHeight="1">
      <c r="A54" s="134"/>
      <c r="B54" s="135"/>
      <c r="C54" s="135"/>
      <c r="D54" s="136"/>
      <c r="E54" s="137"/>
      <c r="F54" s="138"/>
      <c r="G54" s="139"/>
    </row>
    <row r="55" spans="1:7" ht="17.100000000000001" customHeight="1">
      <c r="A55" s="8"/>
      <c r="B55" s="4"/>
      <c r="C55" s="4"/>
      <c r="D55" s="5"/>
      <c r="E55" s="6"/>
      <c r="F55" s="7"/>
      <c r="G55" s="9"/>
    </row>
    <row r="56" spans="1:7" ht="17.100000000000001" customHeight="1">
      <c r="A56" s="8"/>
      <c r="B56" s="4"/>
      <c r="C56" s="4"/>
      <c r="D56" s="5"/>
      <c r="E56" s="6"/>
      <c r="F56" s="7"/>
      <c r="G56" s="9"/>
    </row>
    <row r="57" spans="1:7" ht="17.100000000000001" customHeight="1">
      <c r="A57" s="8"/>
      <c r="B57" s="4"/>
      <c r="C57" s="4"/>
      <c r="D57" s="5"/>
      <c r="E57" s="6"/>
      <c r="F57" s="7"/>
      <c r="G57" s="9"/>
    </row>
    <row r="58" spans="1:7" ht="17.100000000000001" customHeight="1" thickBot="1">
      <c r="A58" s="148"/>
      <c r="B58" s="149"/>
      <c r="C58" s="149"/>
      <c r="D58" s="150"/>
      <c r="E58" s="151"/>
      <c r="F58" s="152"/>
      <c r="G58" s="153"/>
    </row>
    <row r="59" spans="1:7" ht="17.100000000000001" customHeight="1" thickBot="1">
      <c r="A59" s="165"/>
      <c r="B59" s="154"/>
      <c r="C59" s="154"/>
      <c r="D59" s="155"/>
      <c r="E59" s="156"/>
      <c r="F59" s="157"/>
      <c r="G59" s="166"/>
    </row>
    <row r="60" spans="1:7" ht="24.9" customHeight="1" thickBot="1">
      <c r="A60" s="311">
        <v>1</v>
      </c>
      <c r="B60" s="312"/>
      <c r="C60" s="312"/>
      <c r="D60" s="312"/>
      <c r="E60" s="312"/>
      <c r="F60" s="312"/>
      <c r="G60" s="313"/>
    </row>
    <row r="61" spans="1:7">
      <c r="A61" s="36"/>
      <c r="B61" s="36"/>
      <c r="C61" s="36"/>
      <c r="D61" s="36"/>
      <c r="E61" s="36"/>
      <c r="F61" s="36"/>
      <c r="G61" s="36"/>
    </row>
    <row r="62" spans="1:7">
      <c r="A62" s="3"/>
      <c r="B62" s="3"/>
      <c r="C62" s="3"/>
      <c r="D62" s="3"/>
      <c r="E62" s="3"/>
      <c r="F62" s="3"/>
      <c r="G62" s="3"/>
    </row>
    <row r="63" spans="1:7">
      <c r="A63" s="3"/>
      <c r="B63" s="3"/>
      <c r="C63" s="3"/>
      <c r="D63" s="3"/>
      <c r="E63" s="3"/>
      <c r="F63" s="3"/>
      <c r="G63" s="3"/>
    </row>
    <row r="64" spans="1:7">
      <c r="A64" s="3"/>
      <c r="B64" s="3"/>
      <c r="C64" s="3"/>
      <c r="D64" s="3"/>
      <c r="E64" s="3"/>
      <c r="F64" s="3"/>
      <c r="G64" s="3"/>
    </row>
  </sheetData>
  <mergeCells count="8">
    <mergeCell ref="A60:G60"/>
    <mergeCell ref="A6:G10"/>
    <mergeCell ref="A14:G17"/>
    <mergeCell ref="A21:G27"/>
    <mergeCell ref="A31:G34"/>
    <mergeCell ref="A38:G43"/>
    <mergeCell ref="A51:E53"/>
    <mergeCell ref="F51:G53"/>
  </mergeCells>
  <phoneticPr fontId="23" type="noConversion"/>
  <pageMargins left="0.59055118110236227" right="0" top="0.39370078740157483" bottom="0" header="0" footer="0"/>
  <pageSetup paperSize="9" scale="70" orientation="portrait"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62"/>
  <sheetViews>
    <sheetView showGridLines="0" view="pageBreakPreview" topLeftCell="A34" zoomScale="106" zoomScaleNormal="100" zoomScaleSheetLayoutView="106" workbookViewId="0">
      <selection activeCell="G12" sqref="G12:G44"/>
    </sheetView>
  </sheetViews>
  <sheetFormatPr defaultColWidth="10.33203125" defaultRowHeight="15"/>
  <cols>
    <col min="1" max="1" width="8.6640625" style="2" customWidth="1"/>
    <col min="2" max="2" width="11.6640625" style="2" customWidth="1"/>
    <col min="3" max="3" width="70.6640625" style="2" customWidth="1"/>
    <col min="4" max="4" width="5.6640625" style="2" customWidth="1"/>
    <col min="5" max="5" width="8.6640625" style="2" customWidth="1"/>
    <col min="6" max="6" width="15.6640625" style="2" customWidth="1"/>
    <col min="7" max="7" width="17.6640625" style="2" customWidth="1"/>
    <col min="8" max="8" width="16.109375" style="20" bestFit="1" customWidth="1"/>
    <col min="9" max="10" width="10.33203125" style="20"/>
    <col min="11" max="11" width="12.6640625" style="20" bestFit="1" customWidth="1"/>
    <col min="12" max="12" width="10.33203125" style="20"/>
    <col min="13" max="13" width="16" style="20" bestFit="1" customWidth="1"/>
    <col min="14" max="15" width="10.33203125" style="20"/>
    <col min="16" max="16384" width="10.33203125" style="2"/>
  </cols>
  <sheetData>
    <row r="1" spans="1:11" ht="30" customHeight="1">
      <c r="A1" s="54" t="str">
        <f>+works!A1</f>
        <v>Kgetlengrivier</v>
      </c>
      <c r="B1" s="55"/>
      <c r="C1" s="55"/>
      <c r="D1" s="56"/>
      <c r="E1" s="56"/>
      <c r="F1" s="57"/>
      <c r="G1" s="58">
        <f>works!G1</f>
        <v>46274</v>
      </c>
      <c r="H1" s="30"/>
      <c r="I1" s="21"/>
      <c r="J1" s="21"/>
      <c r="K1" s="21"/>
    </row>
    <row r="2" spans="1:11" ht="30" customHeight="1">
      <c r="A2" s="59" t="str">
        <f>+works!A2</f>
        <v>Bulk Water Supply Bodorp Swartruggens</v>
      </c>
      <c r="B2" s="60"/>
      <c r="C2" s="60"/>
      <c r="D2" s="60"/>
      <c r="E2" s="61"/>
      <c r="F2" s="61"/>
      <c r="G2" s="62"/>
      <c r="H2" s="21"/>
      <c r="I2" s="21"/>
      <c r="J2" s="21"/>
      <c r="K2" s="21"/>
    </row>
    <row r="3" spans="1:11" ht="30" customHeight="1" thickBot="1">
      <c r="A3" s="63" t="str">
        <f>works!A3</f>
        <v>Pipeline and related works</v>
      </c>
      <c r="B3" s="64"/>
      <c r="C3" s="64"/>
      <c r="D3" s="65"/>
      <c r="E3" s="65"/>
      <c r="F3" s="65"/>
      <c r="G3" s="66"/>
      <c r="H3" s="21"/>
      <c r="I3" s="21"/>
      <c r="J3" s="21"/>
      <c r="K3" s="21"/>
    </row>
    <row r="4" spans="1:11" ht="21" thickBot="1">
      <c r="A4" s="69"/>
      <c r="B4" s="12"/>
      <c r="C4" s="12"/>
      <c r="D4" s="12"/>
      <c r="E4" s="12"/>
      <c r="F4" s="67"/>
      <c r="G4" s="72"/>
      <c r="H4" s="21"/>
      <c r="I4" s="21"/>
      <c r="J4" s="21"/>
      <c r="K4" s="21"/>
    </row>
    <row r="5" spans="1:11" ht="18" customHeight="1">
      <c r="A5" s="158" t="s">
        <v>7</v>
      </c>
      <c r="B5" s="159" t="s">
        <v>3</v>
      </c>
      <c r="C5" s="335" t="s">
        <v>8</v>
      </c>
      <c r="D5" s="337" t="s">
        <v>9</v>
      </c>
      <c r="E5" s="339" t="s">
        <v>23</v>
      </c>
      <c r="F5" s="341" t="s">
        <v>10</v>
      </c>
      <c r="G5" s="160" t="s">
        <v>11</v>
      </c>
      <c r="H5" s="21"/>
      <c r="I5" s="21"/>
      <c r="J5" s="21"/>
      <c r="K5" s="21"/>
    </row>
    <row r="6" spans="1:11" ht="18" customHeight="1" thickBot="1">
      <c r="A6" s="161" t="s">
        <v>20</v>
      </c>
      <c r="B6" s="68" t="s">
        <v>21</v>
      </c>
      <c r="C6" s="336"/>
      <c r="D6" s="338"/>
      <c r="E6" s="340"/>
      <c r="F6" s="342"/>
      <c r="G6" s="162" t="s">
        <v>22</v>
      </c>
      <c r="H6" s="21"/>
      <c r="I6" s="21"/>
      <c r="J6" s="31"/>
      <c r="K6" s="21"/>
    </row>
    <row r="7" spans="1:11" ht="21.9" customHeight="1">
      <c r="A7" s="69"/>
      <c r="B7" s="70" t="s">
        <v>2</v>
      </c>
      <c r="C7" s="71" t="s">
        <v>175</v>
      </c>
      <c r="D7" s="12"/>
      <c r="E7" s="12"/>
      <c r="F7" s="12"/>
      <c r="G7" s="72"/>
      <c r="H7" s="21"/>
      <c r="I7" s="21"/>
      <c r="J7" s="21"/>
      <c r="K7" s="21"/>
    </row>
    <row r="8" spans="1:11" ht="21.9" customHeight="1">
      <c r="A8" s="69"/>
      <c r="B8" s="70">
        <v>1200</v>
      </c>
      <c r="C8" s="73" t="s">
        <v>176</v>
      </c>
      <c r="D8" s="12"/>
      <c r="E8" s="12"/>
      <c r="F8" s="12"/>
      <c r="G8" s="72"/>
      <c r="H8" s="21"/>
      <c r="I8" s="21"/>
      <c r="J8" s="22"/>
      <c r="K8" s="21"/>
    </row>
    <row r="9" spans="1:11" ht="18" thickBot="1">
      <c r="A9" s="69"/>
      <c r="B9" s="70"/>
      <c r="C9" s="74"/>
      <c r="D9" s="12"/>
      <c r="E9" s="12"/>
      <c r="F9" s="12"/>
      <c r="G9" s="72"/>
      <c r="H9" s="21"/>
      <c r="I9" s="21"/>
      <c r="J9" s="21"/>
      <c r="K9" s="21"/>
    </row>
    <row r="10" spans="1:11" ht="17.100000000000001" customHeight="1">
      <c r="A10" s="186" t="s">
        <v>13</v>
      </c>
      <c r="B10" s="187"/>
      <c r="C10" s="188" t="s">
        <v>32</v>
      </c>
      <c r="D10" s="187"/>
      <c r="E10" s="187"/>
      <c r="F10" s="189"/>
      <c r="G10" s="190"/>
      <c r="H10" s="21"/>
      <c r="I10" s="21"/>
      <c r="J10" s="21"/>
      <c r="K10" s="21"/>
    </row>
    <row r="11" spans="1:11">
      <c r="A11" s="75"/>
      <c r="B11" s="76"/>
      <c r="C11" s="77"/>
      <c r="D11" s="78"/>
      <c r="E11" s="79"/>
      <c r="F11" s="80"/>
      <c r="G11" s="81"/>
      <c r="H11" s="21"/>
      <c r="I11" s="23"/>
      <c r="J11" s="21"/>
      <c r="K11" s="21"/>
    </row>
    <row r="12" spans="1:11" ht="17.100000000000001" customHeight="1">
      <c r="A12" s="75" t="s">
        <v>14</v>
      </c>
      <c r="B12" s="76" t="s">
        <v>24</v>
      </c>
      <c r="C12" s="77" t="s">
        <v>33</v>
      </c>
      <c r="D12" s="78" t="s">
        <v>122</v>
      </c>
      <c r="E12" s="79">
        <v>1</v>
      </c>
      <c r="F12" s="82"/>
      <c r="G12" s="81"/>
      <c r="H12" s="176"/>
      <c r="I12" s="24"/>
      <c r="J12" s="21"/>
      <c r="K12" s="25"/>
    </row>
    <row r="13" spans="1:11" ht="17.100000000000001" customHeight="1">
      <c r="A13" s="75"/>
      <c r="B13" s="76"/>
      <c r="C13" s="77"/>
      <c r="D13" s="78"/>
      <c r="E13" s="79"/>
      <c r="F13" s="82"/>
      <c r="G13" s="81"/>
      <c r="H13" s="176"/>
      <c r="I13" s="24"/>
      <c r="J13" s="21"/>
      <c r="K13" s="25"/>
    </row>
    <row r="14" spans="1:11" ht="26.4">
      <c r="A14" s="75"/>
      <c r="B14" s="76" t="s">
        <v>34</v>
      </c>
      <c r="C14" s="91" t="s">
        <v>119</v>
      </c>
      <c r="D14" s="78"/>
      <c r="E14" s="79"/>
      <c r="F14" s="82"/>
      <c r="G14" s="81"/>
      <c r="H14" s="176"/>
      <c r="I14" s="24"/>
      <c r="J14" s="21"/>
      <c r="K14" s="21"/>
    </row>
    <row r="15" spans="1:11" ht="17.100000000000001" customHeight="1">
      <c r="A15" s="75" t="s">
        <v>15</v>
      </c>
      <c r="B15" s="83" t="s">
        <v>125</v>
      </c>
      <c r="C15" s="77" t="s">
        <v>124</v>
      </c>
      <c r="D15" s="78" t="s">
        <v>122</v>
      </c>
      <c r="E15" s="79">
        <v>1</v>
      </c>
      <c r="F15" s="82"/>
      <c r="G15" s="81"/>
      <c r="H15" s="176"/>
      <c r="I15" s="24"/>
      <c r="J15" s="21"/>
      <c r="K15" s="21"/>
    </row>
    <row r="16" spans="1:11" ht="17.100000000000001" customHeight="1">
      <c r="A16" s="75" t="s">
        <v>16</v>
      </c>
      <c r="B16" s="83" t="s">
        <v>126</v>
      </c>
      <c r="C16" s="77" t="s">
        <v>123</v>
      </c>
      <c r="D16" s="78" t="s">
        <v>94</v>
      </c>
      <c r="E16" s="79">
        <v>2</v>
      </c>
      <c r="F16" s="82"/>
      <c r="G16" s="81"/>
      <c r="H16" s="176"/>
      <c r="I16" s="24"/>
      <c r="J16" s="21"/>
      <c r="K16" s="21"/>
    </row>
    <row r="17" spans="1:9" ht="17.100000000000001" customHeight="1">
      <c r="A17" s="75" t="s">
        <v>35</v>
      </c>
      <c r="B17" s="76" t="s">
        <v>128</v>
      </c>
      <c r="C17" s="77" t="s">
        <v>55</v>
      </c>
      <c r="D17" s="78" t="s">
        <v>122</v>
      </c>
      <c r="E17" s="79">
        <v>1</v>
      </c>
      <c r="F17" s="82"/>
      <c r="G17" s="81"/>
      <c r="H17" s="176"/>
      <c r="I17" s="24"/>
    </row>
    <row r="18" spans="1:9" ht="17.100000000000001" customHeight="1">
      <c r="A18" s="75"/>
      <c r="B18" s="76"/>
      <c r="C18" s="77"/>
      <c r="D18" s="78"/>
      <c r="E18" s="79"/>
      <c r="F18" s="82"/>
      <c r="G18" s="81"/>
      <c r="H18" s="176"/>
      <c r="I18" s="24"/>
    </row>
    <row r="19" spans="1:9" ht="17.100000000000001" customHeight="1">
      <c r="A19" s="75"/>
      <c r="B19" s="76"/>
      <c r="C19" s="92" t="s">
        <v>56</v>
      </c>
      <c r="D19" s="78"/>
      <c r="E19" s="79"/>
      <c r="F19" s="82"/>
      <c r="G19" s="81"/>
      <c r="H19" s="176"/>
      <c r="I19" s="24"/>
    </row>
    <row r="20" spans="1:9" ht="17.100000000000001" customHeight="1">
      <c r="A20" s="75" t="s">
        <v>36</v>
      </c>
      <c r="B20" s="76" t="s">
        <v>40</v>
      </c>
      <c r="C20" s="77" t="s">
        <v>41</v>
      </c>
      <c r="D20" s="78" t="s">
        <v>122</v>
      </c>
      <c r="E20" s="79">
        <v>1</v>
      </c>
      <c r="F20" s="82"/>
      <c r="G20" s="81"/>
      <c r="H20" s="176"/>
      <c r="I20" s="24"/>
    </row>
    <row r="21" spans="1:9" ht="17.100000000000001" customHeight="1">
      <c r="A21" s="75" t="s">
        <v>37</v>
      </c>
      <c r="B21" s="76" t="s">
        <v>43</v>
      </c>
      <c r="C21" s="77" t="s">
        <v>44</v>
      </c>
      <c r="D21" s="78" t="s">
        <v>122</v>
      </c>
      <c r="E21" s="79">
        <v>1</v>
      </c>
      <c r="F21" s="82"/>
      <c r="G21" s="81"/>
      <c r="H21" s="176"/>
      <c r="I21" s="24"/>
    </row>
    <row r="22" spans="1:9" ht="17.100000000000001" customHeight="1">
      <c r="A22" s="75" t="s">
        <v>38</v>
      </c>
      <c r="B22" s="76" t="s">
        <v>46</v>
      </c>
      <c r="C22" s="77" t="s">
        <v>47</v>
      </c>
      <c r="D22" s="78" t="s">
        <v>122</v>
      </c>
      <c r="E22" s="79">
        <v>1</v>
      </c>
      <c r="F22" s="82"/>
      <c r="G22" s="81"/>
      <c r="H22" s="176"/>
      <c r="I22" s="24"/>
    </row>
    <row r="23" spans="1:9" ht="17.100000000000001" customHeight="1">
      <c r="A23" s="75" t="s">
        <v>39</v>
      </c>
      <c r="B23" s="76" t="s">
        <v>49</v>
      </c>
      <c r="C23" s="77" t="s">
        <v>50</v>
      </c>
      <c r="D23" s="78" t="s">
        <v>122</v>
      </c>
      <c r="E23" s="79">
        <v>1</v>
      </c>
      <c r="F23" s="82"/>
      <c r="G23" s="81"/>
      <c r="H23" s="176"/>
      <c r="I23" s="24"/>
    </row>
    <row r="24" spans="1:9" ht="17.100000000000001" customHeight="1">
      <c r="A24" s="75" t="s">
        <v>42</v>
      </c>
      <c r="B24" s="76" t="s">
        <v>52</v>
      </c>
      <c r="C24" s="77" t="s">
        <v>53</v>
      </c>
      <c r="D24" s="78" t="s">
        <v>122</v>
      </c>
      <c r="E24" s="79">
        <v>1</v>
      </c>
      <c r="F24" s="82"/>
      <c r="G24" s="81"/>
      <c r="H24" s="176"/>
      <c r="I24" s="24"/>
    </row>
    <row r="25" spans="1:9" ht="27.6">
      <c r="A25" s="75" t="s">
        <v>45</v>
      </c>
      <c r="B25" s="76" t="s">
        <v>58</v>
      </c>
      <c r="C25" s="84" t="s">
        <v>163</v>
      </c>
      <c r="D25" s="78" t="s">
        <v>122</v>
      </c>
      <c r="E25" s="79">
        <v>1</v>
      </c>
      <c r="F25" s="82"/>
      <c r="G25" s="81"/>
      <c r="H25" s="176"/>
      <c r="I25" s="24"/>
    </row>
    <row r="26" spans="1:9" ht="17.100000000000001" customHeight="1">
      <c r="A26" s="75" t="s">
        <v>48</v>
      </c>
      <c r="B26" s="76" t="s">
        <v>59</v>
      </c>
      <c r="C26" s="77" t="s">
        <v>108</v>
      </c>
      <c r="D26" s="78" t="s">
        <v>122</v>
      </c>
      <c r="E26" s="79">
        <v>1</v>
      </c>
      <c r="F26" s="82"/>
      <c r="G26" s="81"/>
      <c r="H26" s="176"/>
      <c r="I26" s="24"/>
    </row>
    <row r="27" spans="1:9" ht="17.100000000000001" customHeight="1">
      <c r="A27" s="75" t="s">
        <v>51</v>
      </c>
      <c r="B27" s="76" t="s">
        <v>60</v>
      </c>
      <c r="C27" s="77" t="s">
        <v>86</v>
      </c>
      <c r="D27" s="78" t="s">
        <v>122</v>
      </c>
      <c r="E27" s="79">
        <v>1</v>
      </c>
      <c r="F27" s="82"/>
      <c r="G27" s="81"/>
      <c r="H27" s="176"/>
      <c r="I27" s="24"/>
    </row>
    <row r="28" spans="1:9" ht="17.100000000000001" customHeight="1">
      <c r="A28" s="75" t="s">
        <v>54</v>
      </c>
      <c r="B28" s="76" t="s">
        <v>61</v>
      </c>
      <c r="C28" s="77" t="s">
        <v>560</v>
      </c>
      <c r="D28" s="78" t="s">
        <v>122</v>
      </c>
      <c r="E28" s="79">
        <v>1</v>
      </c>
      <c r="F28" s="82"/>
      <c r="G28" s="81"/>
      <c r="H28" s="176"/>
      <c r="I28" s="24"/>
    </row>
    <row r="29" spans="1:9" ht="17.100000000000001" customHeight="1">
      <c r="A29" s="75" t="s">
        <v>57</v>
      </c>
      <c r="B29" s="76" t="s">
        <v>131</v>
      </c>
      <c r="C29" s="77" t="s">
        <v>130</v>
      </c>
      <c r="D29" s="78" t="s">
        <v>122</v>
      </c>
      <c r="E29" s="79">
        <v>1</v>
      </c>
      <c r="F29" s="82"/>
      <c r="G29" s="81"/>
      <c r="H29" s="176"/>
      <c r="I29" s="24"/>
    </row>
    <row r="30" spans="1:9">
      <c r="A30" s="75"/>
      <c r="B30" s="76"/>
      <c r="C30" s="77"/>
      <c r="D30" s="78"/>
      <c r="E30" s="79"/>
      <c r="F30" s="82"/>
      <c r="G30" s="81"/>
      <c r="H30" s="176"/>
      <c r="I30" s="24"/>
    </row>
    <row r="31" spans="1:9" ht="17.399999999999999">
      <c r="A31" s="191" t="s">
        <v>62</v>
      </c>
      <c r="B31" s="192"/>
      <c r="C31" s="193" t="s">
        <v>63</v>
      </c>
      <c r="D31" s="194"/>
      <c r="E31" s="195"/>
      <c r="F31" s="196"/>
      <c r="G31" s="197"/>
      <c r="H31" s="176"/>
      <c r="I31" s="26"/>
    </row>
    <row r="32" spans="1:9">
      <c r="A32" s="75"/>
      <c r="B32" s="76"/>
      <c r="C32" s="77"/>
      <c r="D32" s="78"/>
      <c r="E32" s="79"/>
      <c r="F32" s="82"/>
      <c r="G32" s="81"/>
      <c r="H32" s="176"/>
      <c r="I32" s="24"/>
    </row>
    <row r="33" spans="1:9" ht="17.100000000000001" customHeight="1">
      <c r="A33" s="75" t="s">
        <v>64</v>
      </c>
      <c r="B33" s="76" t="s">
        <v>25</v>
      </c>
      <c r="C33" s="77" t="s">
        <v>132</v>
      </c>
      <c r="D33" s="78" t="s">
        <v>122</v>
      </c>
      <c r="E33" s="79">
        <v>1</v>
      </c>
      <c r="F33" s="82"/>
      <c r="G33" s="81"/>
      <c r="H33" s="176"/>
      <c r="I33" s="24"/>
    </row>
    <row r="34" spans="1:9" ht="17.100000000000001" customHeight="1">
      <c r="A34" s="75"/>
      <c r="B34" s="76"/>
      <c r="C34" s="77"/>
      <c r="D34" s="78"/>
      <c r="E34" s="79"/>
      <c r="F34" s="82"/>
      <c r="G34" s="81"/>
      <c r="H34" s="176"/>
      <c r="I34" s="24"/>
    </row>
    <row r="35" spans="1:9" ht="26.4">
      <c r="A35" s="75"/>
      <c r="B35" s="76"/>
      <c r="C35" s="91" t="s">
        <v>120</v>
      </c>
      <c r="D35" s="78"/>
      <c r="E35" s="79"/>
      <c r="F35" s="82"/>
      <c r="G35" s="81"/>
      <c r="H35" s="176"/>
      <c r="I35" s="24"/>
    </row>
    <row r="36" spans="1:9" ht="17.100000000000001" customHeight="1">
      <c r="A36" s="75" t="s">
        <v>65</v>
      </c>
      <c r="B36" s="76" t="s">
        <v>87</v>
      </c>
      <c r="C36" s="77" t="s">
        <v>127</v>
      </c>
      <c r="D36" s="78" t="s">
        <v>122</v>
      </c>
      <c r="E36" s="79">
        <v>1</v>
      </c>
      <c r="F36" s="82"/>
      <c r="G36" s="81"/>
      <c r="H36" s="176"/>
      <c r="I36" s="24"/>
    </row>
    <row r="37" spans="1:9" ht="17.100000000000001" customHeight="1">
      <c r="A37" s="75" t="s">
        <v>67</v>
      </c>
      <c r="B37" s="76" t="s">
        <v>66</v>
      </c>
      <c r="C37" s="77" t="s">
        <v>88</v>
      </c>
      <c r="D37" s="78" t="s">
        <v>122</v>
      </c>
      <c r="E37" s="79">
        <v>1</v>
      </c>
      <c r="F37" s="82"/>
      <c r="G37" s="81"/>
      <c r="H37" s="176"/>
      <c r="I37" s="24"/>
    </row>
    <row r="38" spans="1:9" ht="17.100000000000001" customHeight="1">
      <c r="A38" s="75"/>
      <c r="B38" s="76"/>
      <c r="C38" s="77"/>
      <c r="D38" s="78"/>
      <c r="E38" s="79"/>
      <c r="F38" s="82"/>
      <c r="G38" s="81"/>
      <c r="H38" s="176"/>
      <c r="I38" s="24"/>
    </row>
    <row r="39" spans="1:9" ht="26.4">
      <c r="A39" s="75"/>
      <c r="B39" s="76"/>
      <c r="C39" s="91" t="s">
        <v>121</v>
      </c>
      <c r="D39" s="78"/>
      <c r="E39" s="79"/>
      <c r="F39" s="82"/>
      <c r="G39" s="81"/>
      <c r="H39" s="176"/>
      <c r="I39" s="24"/>
    </row>
    <row r="40" spans="1:9" ht="17.100000000000001" customHeight="1">
      <c r="A40" s="75" t="s">
        <v>69</v>
      </c>
      <c r="B40" s="76" t="s">
        <v>68</v>
      </c>
      <c r="C40" s="77" t="s">
        <v>164</v>
      </c>
      <c r="D40" s="78" t="s">
        <v>122</v>
      </c>
      <c r="E40" s="79">
        <v>1</v>
      </c>
      <c r="F40" s="82"/>
      <c r="G40" s="81"/>
      <c r="H40" s="176"/>
      <c r="I40" s="24"/>
    </row>
    <row r="41" spans="1:9" ht="17.100000000000001" customHeight="1">
      <c r="A41" s="75" t="s">
        <v>72</v>
      </c>
      <c r="B41" s="76" t="s">
        <v>70</v>
      </c>
      <c r="C41" s="77" t="s">
        <v>71</v>
      </c>
      <c r="D41" s="78" t="s">
        <v>122</v>
      </c>
      <c r="E41" s="79">
        <v>1</v>
      </c>
      <c r="F41" s="82"/>
      <c r="G41" s="81"/>
      <c r="H41" s="176"/>
      <c r="I41" s="24"/>
    </row>
    <row r="42" spans="1:9" ht="27.6">
      <c r="A42" s="75" t="s">
        <v>89</v>
      </c>
      <c r="B42" s="76" t="s">
        <v>73</v>
      </c>
      <c r="C42" s="84" t="s">
        <v>109</v>
      </c>
      <c r="D42" s="78" t="s">
        <v>122</v>
      </c>
      <c r="E42" s="79">
        <v>1</v>
      </c>
      <c r="F42" s="82"/>
      <c r="G42" s="81"/>
      <c r="H42" s="176"/>
      <c r="I42" s="24"/>
    </row>
    <row r="43" spans="1:9" ht="27.6">
      <c r="A43" s="75" t="s">
        <v>167</v>
      </c>
      <c r="B43" s="85" t="s">
        <v>169</v>
      </c>
      <c r="C43" s="84" t="s">
        <v>170</v>
      </c>
      <c r="D43" s="89" t="s">
        <v>129</v>
      </c>
      <c r="E43" s="90">
        <v>30</v>
      </c>
      <c r="F43" s="82"/>
      <c r="G43" s="81"/>
      <c r="H43" s="176"/>
      <c r="I43" s="24"/>
    </row>
    <row r="44" spans="1:9" ht="27.6">
      <c r="A44" s="75" t="s">
        <v>168</v>
      </c>
      <c r="B44" s="85" t="s">
        <v>166</v>
      </c>
      <c r="C44" s="84" t="s">
        <v>165</v>
      </c>
      <c r="D44" s="89" t="s">
        <v>129</v>
      </c>
      <c r="E44" s="86">
        <v>30</v>
      </c>
      <c r="F44" s="82"/>
      <c r="G44" s="81"/>
      <c r="H44" s="176"/>
      <c r="I44" s="24"/>
    </row>
    <row r="45" spans="1:9">
      <c r="A45" s="75"/>
      <c r="B45" s="76"/>
      <c r="C45" s="77"/>
      <c r="D45" s="78"/>
      <c r="E45" s="79"/>
      <c r="F45" s="82"/>
      <c r="G45" s="81"/>
      <c r="H45" s="177"/>
      <c r="I45" s="24"/>
    </row>
    <row r="46" spans="1:9" ht="17.100000000000001" customHeight="1">
      <c r="A46" s="191" t="s">
        <v>74</v>
      </c>
      <c r="B46" s="192"/>
      <c r="C46" s="193" t="s">
        <v>75</v>
      </c>
      <c r="D46" s="194"/>
      <c r="E46" s="195"/>
      <c r="F46" s="196"/>
      <c r="G46" s="197"/>
      <c r="H46" s="171"/>
      <c r="I46" s="24"/>
    </row>
    <row r="47" spans="1:9">
      <c r="A47" s="75"/>
      <c r="B47" s="76"/>
      <c r="C47" s="77"/>
      <c r="D47" s="78"/>
      <c r="E47" s="79"/>
      <c r="F47" s="82"/>
      <c r="G47" s="81"/>
      <c r="H47" s="21"/>
      <c r="I47" s="24"/>
    </row>
    <row r="48" spans="1:9" ht="17.100000000000001" customHeight="1">
      <c r="A48" s="75" t="s">
        <v>824</v>
      </c>
      <c r="B48" s="85"/>
      <c r="C48" s="77" t="s">
        <v>107</v>
      </c>
      <c r="D48" s="78" t="s">
        <v>161</v>
      </c>
      <c r="E48" s="86">
        <v>6</v>
      </c>
      <c r="F48" s="87">
        <v>25000</v>
      </c>
      <c r="G48" s="81">
        <f>F48*E48</f>
        <v>150000</v>
      </c>
      <c r="H48" s="21"/>
      <c r="I48" s="24"/>
    </row>
    <row r="49" spans="1:9" ht="17.100000000000001" customHeight="1">
      <c r="A49" s="75" t="s">
        <v>825</v>
      </c>
      <c r="B49" s="85"/>
      <c r="C49" s="77" t="s">
        <v>827</v>
      </c>
      <c r="D49" s="78" t="s">
        <v>161</v>
      </c>
      <c r="E49" s="86">
        <v>6</v>
      </c>
      <c r="F49" s="87">
        <v>20000</v>
      </c>
      <c r="G49" s="81">
        <f>F49*E49</f>
        <v>120000</v>
      </c>
      <c r="H49" s="21"/>
      <c r="I49" s="33"/>
    </row>
    <row r="50" spans="1:9" ht="17.100000000000001" customHeight="1">
      <c r="A50" s="75" t="s">
        <v>826</v>
      </c>
      <c r="B50" s="85"/>
      <c r="C50" s="77" t="s">
        <v>847</v>
      </c>
      <c r="D50" s="89" t="s">
        <v>77</v>
      </c>
      <c r="E50" s="35"/>
      <c r="F50" s="87">
        <f>G48+G49</f>
        <v>270000</v>
      </c>
      <c r="G50" s="81"/>
      <c r="H50" s="21"/>
      <c r="I50" s="33"/>
    </row>
    <row r="51" spans="1:9" ht="17.100000000000001" customHeight="1">
      <c r="A51" s="75" t="s">
        <v>76</v>
      </c>
      <c r="B51" s="76" t="s">
        <v>172</v>
      </c>
      <c r="C51" s="77" t="s">
        <v>171</v>
      </c>
      <c r="D51" s="78" t="s">
        <v>122</v>
      </c>
      <c r="E51" s="86">
        <v>1</v>
      </c>
      <c r="F51" s="87">
        <v>100000</v>
      </c>
      <c r="G51" s="88">
        <f>F51*E51</f>
        <v>100000</v>
      </c>
      <c r="H51" s="21"/>
    </row>
    <row r="52" spans="1:9" ht="17.100000000000001" customHeight="1">
      <c r="A52" s="75" t="s">
        <v>82</v>
      </c>
      <c r="B52" s="76" t="s">
        <v>173</v>
      </c>
      <c r="C52" s="77" t="s">
        <v>174</v>
      </c>
      <c r="D52" s="78" t="s">
        <v>122</v>
      </c>
      <c r="E52" s="86">
        <v>1</v>
      </c>
      <c r="F52" s="87">
        <v>250000</v>
      </c>
      <c r="G52" s="88">
        <f t="shared" ref="G52" si="0">F52*E52</f>
        <v>250000</v>
      </c>
      <c r="H52" s="21"/>
    </row>
    <row r="53" spans="1:9" ht="17.100000000000001" customHeight="1">
      <c r="A53" s="75" t="s">
        <v>83</v>
      </c>
      <c r="B53" s="76"/>
      <c r="C53" s="77" t="s">
        <v>848</v>
      </c>
      <c r="D53" s="78" t="s">
        <v>77</v>
      </c>
      <c r="E53" s="35"/>
      <c r="F53" s="87">
        <f>SUM(G51+G52)</f>
        <v>350000</v>
      </c>
      <c r="G53" s="81"/>
      <c r="H53" s="21"/>
    </row>
    <row r="54" spans="1:9" ht="17.100000000000001" customHeight="1">
      <c r="A54" s="75"/>
      <c r="B54" s="85"/>
      <c r="C54" s="77"/>
      <c r="D54" s="78"/>
      <c r="E54" s="86"/>
      <c r="F54" s="87"/>
      <c r="G54" s="88"/>
      <c r="H54" s="21"/>
    </row>
    <row r="55" spans="1:9" ht="17.100000000000001" customHeight="1" thickBot="1">
      <c r="A55" s="75"/>
      <c r="B55" s="85"/>
      <c r="C55" s="77"/>
      <c r="D55" s="78"/>
      <c r="E55" s="35"/>
      <c r="F55" s="87"/>
      <c r="G55" s="81"/>
      <c r="H55" s="171"/>
    </row>
    <row r="56" spans="1:9" ht="18" thickBot="1">
      <c r="A56" s="343">
        <f>+'pgp2'!A64:G64</f>
        <v>3</v>
      </c>
      <c r="B56" s="344"/>
      <c r="C56" s="344"/>
      <c r="D56" s="344"/>
      <c r="E56" s="344"/>
      <c r="F56" s="344"/>
      <c r="G56" s="172"/>
      <c r="H56" s="171"/>
    </row>
    <row r="57" spans="1:9" ht="15.6" thickBot="1">
      <c r="A57" s="69"/>
      <c r="B57" s="12"/>
      <c r="C57" s="12"/>
      <c r="D57" s="12"/>
      <c r="E57" s="12"/>
      <c r="F57" s="12"/>
      <c r="G57" s="72"/>
      <c r="H57" s="21"/>
    </row>
    <row r="58" spans="1:9" ht="18" thickBot="1">
      <c r="A58" s="332">
        <f>+_xlfn.SINGLE(works!A60)+1</f>
        <v>2</v>
      </c>
      <c r="B58" s="333"/>
      <c r="C58" s="333"/>
      <c r="D58" s="333"/>
      <c r="E58" s="333"/>
      <c r="F58" s="333"/>
      <c r="G58" s="334"/>
      <c r="H58" s="21"/>
    </row>
    <row r="59" spans="1:9">
      <c r="A59" s="36"/>
      <c r="B59" s="36"/>
      <c r="C59" s="36"/>
      <c r="D59" s="36"/>
      <c r="E59" s="36"/>
      <c r="F59" s="36"/>
      <c r="G59" s="36"/>
      <c r="H59" s="27"/>
    </row>
    <row r="60" spans="1:9">
      <c r="A60" s="3"/>
      <c r="B60" s="3"/>
      <c r="C60" s="3"/>
      <c r="D60" s="3"/>
      <c r="E60" s="3"/>
      <c r="F60" s="3"/>
      <c r="G60" s="3"/>
      <c r="H60" s="27"/>
    </row>
    <row r="61" spans="1:9">
      <c r="A61" s="3"/>
      <c r="B61" s="3"/>
      <c r="C61" s="3"/>
      <c r="D61" s="3"/>
      <c r="E61" s="3"/>
      <c r="F61" s="3"/>
      <c r="G61" s="3"/>
      <c r="H61" s="27"/>
    </row>
    <row r="62" spans="1:9">
      <c r="A62" s="3"/>
      <c r="B62" s="3"/>
      <c r="C62" s="3"/>
      <c r="D62" s="3"/>
      <c r="E62" s="3"/>
      <c r="F62" s="3"/>
      <c r="G62" s="3"/>
      <c r="H62" s="27"/>
    </row>
  </sheetData>
  <mergeCells count="6">
    <mergeCell ref="A58:G58"/>
    <mergeCell ref="C5:C6"/>
    <mergeCell ref="D5:D6"/>
    <mergeCell ref="E5:E6"/>
    <mergeCell ref="F5:F6"/>
    <mergeCell ref="A56:F56"/>
  </mergeCells>
  <phoneticPr fontId="43" type="noConversion"/>
  <pageMargins left="0.59055118110236227" right="0" top="0.39370078740157483" bottom="0" header="0" footer="0"/>
  <pageSetup paperSize="9" scale="7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68"/>
  <sheetViews>
    <sheetView showGridLines="0" view="pageBreakPreview" topLeftCell="A38" zoomScale="89" zoomScaleNormal="100" zoomScaleSheetLayoutView="89" workbookViewId="0">
      <selection activeCell="G62" sqref="G62"/>
    </sheetView>
  </sheetViews>
  <sheetFormatPr defaultColWidth="10.33203125" defaultRowHeight="15"/>
  <cols>
    <col min="1" max="1" width="8.6640625" style="2" customWidth="1"/>
    <col min="2" max="2" width="11.6640625" style="2" customWidth="1"/>
    <col min="3" max="3" width="70.6640625" style="2" customWidth="1"/>
    <col min="4" max="4" width="5.6640625" style="2" customWidth="1"/>
    <col min="5" max="5" width="8.6640625" style="2" customWidth="1"/>
    <col min="6" max="6" width="15.6640625" style="2" customWidth="1"/>
    <col min="7" max="7" width="17.6640625" style="2" customWidth="1"/>
    <col min="8" max="8" width="16.109375" style="20" bestFit="1" customWidth="1"/>
    <col min="9" max="10" width="10.33203125" style="20"/>
    <col min="11" max="11" width="12.6640625" style="20" bestFit="1" customWidth="1"/>
    <col min="12" max="12" width="10.33203125" style="20"/>
    <col min="13" max="13" width="16" style="20" bestFit="1" customWidth="1"/>
    <col min="14" max="15" width="10.33203125" style="20"/>
    <col min="16" max="16384" width="10.33203125" style="2"/>
  </cols>
  <sheetData>
    <row r="1" spans="1:13" ht="30" customHeight="1">
      <c r="A1" s="54" t="str">
        <f>+works!A1</f>
        <v>Kgetlengrivier</v>
      </c>
      <c r="B1" s="55"/>
      <c r="C1" s="55"/>
      <c r="D1" s="56"/>
      <c r="E1" s="56"/>
      <c r="F1" s="57"/>
      <c r="G1" s="58">
        <f>works!G1</f>
        <v>46274</v>
      </c>
      <c r="H1" s="30"/>
      <c r="I1" s="21"/>
      <c r="J1" s="21"/>
      <c r="K1" s="21"/>
    </row>
    <row r="2" spans="1:13" ht="30" customHeight="1">
      <c r="A2" s="59" t="str">
        <f>+works!A2</f>
        <v>Bulk Water Supply Bodorp Swartruggens</v>
      </c>
      <c r="B2" s="60"/>
      <c r="C2" s="60"/>
      <c r="D2" s="60"/>
      <c r="E2" s="61"/>
      <c r="F2" s="61"/>
      <c r="G2" s="62"/>
      <c r="H2" s="21"/>
      <c r="I2" s="21"/>
      <c r="J2" s="21"/>
      <c r="K2" s="21"/>
    </row>
    <row r="3" spans="1:13" ht="30" customHeight="1" thickBot="1">
      <c r="A3" s="63" t="str">
        <f>works!A3</f>
        <v>Pipeline and related works</v>
      </c>
      <c r="B3" s="64"/>
      <c r="C3" s="64"/>
      <c r="D3" s="65"/>
      <c r="E3" s="65"/>
      <c r="F3" s="65"/>
      <c r="G3" s="66"/>
      <c r="H3" s="21"/>
      <c r="I3" s="21"/>
      <c r="J3" s="21"/>
      <c r="K3" s="21"/>
    </row>
    <row r="4" spans="1:13" ht="21" thickBot="1">
      <c r="A4" s="69"/>
      <c r="B4" s="12"/>
      <c r="C4" s="12"/>
      <c r="D4" s="12"/>
      <c r="E4" s="12"/>
      <c r="F4" s="67"/>
      <c r="G4" s="72"/>
      <c r="H4" s="21"/>
      <c r="I4" s="21"/>
      <c r="J4" s="21"/>
      <c r="K4" s="21"/>
    </row>
    <row r="5" spans="1:13" ht="18" customHeight="1">
      <c r="A5" s="158" t="s">
        <v>7</v>
      </c>
      <c r="B5" s="159" t="s">
        <v>3</v>
      </c>
      <c r="C5" s="335" t="s">
        <v>8</v>
      </c>
      <c r="D5" s="337" t="s">
        <v>9</v>
      </c>
      <c r="E5" s="339" t="s">
        <v>23</v>
      </c>
      <c r="F5" s="341" t="s">
        <v>10</v>
      </c>
      <c r="G5" s="160" t="s">
        <v>11</v>
      </c>
      <c r="H5" s="21"/>
      <c r="I5" s="21"/>
      <c r="J5" s="21"/>
      <c r="K5" s="21"/>
    </row>
    <row r="6" spans="1:13" ht="18" customHeight="1" thickBot="1">
      <c r="A6" s="161" t="s">
        <v>20</v>
      </c>
      <c r="B6" s="68" t="s">
        <v>21</v>
      </c>
      <c r="C6" s="336"/>
      <c r="D6" s="338"/>
      <c r="E6" s="340"/>
      <c r="F6" s="342"/>
      <c r="G6" s="162" t="s">
        <v>22</v>
      </c>
      <c r="H6" s="21"/>
      <c r="I6" s="21"/>
      <c r="J6" s="31"/>
      <c r="K6" s="21"/>
    </row>
    <row r="7" spans="1:13" ht="21.9" customHeight="1">
      <c r="A7" s="69"/>
      <c r="B7" s="70" t="s">
        <v>2</v>
      </c>
      <c r="C7" s="71" t="s">
        <v>175</v>
      </c>
      <c r="D7" s="12"/>
      <c r="E7" s="12"/>
      <c r="F7" s="12"/>
      <c r="G7" s="72"/>
      <c r="H7" s="21"/>
      <c r="I7" s="21"/>
      <c r="J7" s="21"/>
      <c r="K7" s="21"/>
    </row>
    <row r="8" spans="1:13" ht="21.9" customHeight="1">
      <c r="A8" s="69"/>
      <c r="B8" s="70">
        <v>1200</v>
      </c>
      <c r="C8" s="73" t="s">
        <v>176</v>
      </c>
      <c r="D8" s="12"/>
      <c r="E8" s="12"/>
      <c r="F8" s="12"/>
      <c r="G8" s="72"/>
      <c r="H8" s="21"/>
      <c r="I8" s="21"/>
      <c r="J8" s="22"/>
      <c r="K8" s="21"/>
    </row>
    <row r="9" spans="1:13" ht="18" thickBot="1">
      <c r="A9" s="69"/>
      <c r="B9" s="70"/>
      <c r="C9" s="74"/>
      <c r="D9" s="12"/>
      <c r="E9" s="12"/>
      <c r="F9" s="12"/>
      <c r="G9" s="72"/>
      <c r="H9" s="21"/>
      <c r="I9" s="21"/>
      <c r="J9" s="21"/>
      <c r="K9" s="21"/>
    </row>
    <row r="10" spans="1:13" ht="17.100000000000001" customHeight="1">
      <c r="A10" s="198">
        <f>+'pgp1'!A58:G58</f>
        <v>2</v>
      </c>
      <c r="B10" s="199"/>
      <c r="C10" s="200"/>
      <c r="D10" s="199"/>
      <c r="E10" s="201"/>
      <c r="F10" s="246"/>
      <c r="G10" s="173"/>
      <c r="H10" s="21"/>
      <c r="I10" s="21"/>
      <c r="J10" s="21"/>
      <c r="K10" s="21"/>
    </row>
    <row r="11" spans="1:13">
      <c r="A11" s="75"/>
      <c r="B11" s="76"/>
      <c r="C11" s="77"/>
      <c r="D11" s="78"/>
      <c r="E11" s="79"/>
      <c r="F11" s="80"/>
      <c r="G11" s="81"/>
      <c r="H11" s="21"/>
      <c r="I11" s="23"/>
      <c r="J11" s="21"/>
      <c r="K11" s="21"/>
    </row>
    <row r="12" spans="1:13" ht="17.100000000000001" customHeight="1">
      <c r="A12" s="75" t="s">
        <v>828</v>
      </c>
      <c r="B12" s="85"/>
      <c r="C12" s="77" t="s">
        <v>843</v>
      </c>
      <c r="D12" s="78" t="s">
        <v>835</v>
      </c>
      <c r="E12" s="309">
        <v>0.68200000000000005</v>
      </c>
      <c r="F12" s="87">
        <v>20000</v>
      </c>
      <c r="G12" s="88">
        <f t="shared" ref="G12:G17" si="0">F12*E12</f>
        <v>13640.000000000002</v>
      </c>
      <c r="H12" s="21"/>
      <c r="I12" s="24"/>
      <c r="J12" s="308"/>
      <c r="K12" s="308"/>
      <c r="L12" s="308"/>
      <c r="M12" s="308"/>
    </row>
    <row r="13" spans="1:13" ht="17.100000000000001" customHeight="1">
      <c r="A13" s="75" t="s">
        <v>829</v>
      </c>
      <c r="B13" s="85"/>
      <c r="C13" s="77" t="s">
        <v>844</v>
      </c>
      <c r="D13" s="78" t="s">
        <v>835</v>
      </c>
      <c r="E13" s="309">
        <v>0.51900000000000002</v>
      </c>
      <c r="F13" s="87">
        <v>20000</v>
      </c>
      <c r="G13" s="88">
        <f t="shared" si="0"/>
        <v>10380</v>
      </c>
      <c r="H13" s="21"/>
      <c r="I13" s="24"/>
      <c r="J13" s="308"/>
      <c r="K13" s="308"/>
      <c r="L13" s="308"/>
      <c r="M13" s="308"/>
    </row>
    <row r="14" spans="1:13" ht="17.100000000000001" customHeight="1">
      <c r="A14" s="75" t="s">
        <v>830</v>
      </c>
      <c r="B14" s="85"/>
      <c r="C14" s="77" t="s">
        <v>845</v>
      </c>
      <c r="D14" s="78" t="s">
        <v>77</v>
      </c>
      <c r="E14" s="35"/>
      <c r="F14" s="87">
        <f>G12+G13</f>
        <v>24020</v>
      </c>
      <c r="G14" s="81"/>
      <c r="H14" s="171"/>
      <c r="I14" s="24"/>
      <c r="J14" s="21"/>
      <c r="K14" s="21"/>
      <c r="L14" s="21"/>
      <c r="M14" s="307"/>
    </row>
    <row r="15" spans="1:13">
      <c r="A15" s="75" t="s">
        <v>831</v>
      </c>
      <c r="B15" s="76"/>
      <c r="C15" s="77" t="s">
        <v>867</v>
      </c>
      <c r="D15" s="78" t="s">
        <v>122</v>
      </c>
      <c r="E15" s="86">
        <v>1</v>
      </c>
      <c r="F15" s="87">
        <v>750000</v>
      </c>
      <c r="G15" s="88">
        <f t="shared" si="0"/>
        <v>750000</v>
      </c>
      <c r="H15" s="176"/>
      <c r="I15" s="24"/>
      <c r="J15" s="21"/>
      <c r="K15" s="21"/>
    </row>
    <row r="16" spans="1:13" ht="17.100000000000001" customHeight="1">
      <c r="A16" s="75" t="s">
        <v>833</v>
      </c>
      <c r="B16" s="83"/>
      <c r="C16" s="77" t="s">
        <v>846</v>
      </c>
      <c r="D16" s="78" t="s">
        <v>77</v>
      </c>
      <c r="E16" s="35"/>
      <c r="F16" s="87">
        <f>G15</f>
        <v>750000</v>
      </c>
      <c r="G16" s="81"/>
      <c r="I16" s="24"/>
      <c r="J16" s="21"/>
      <c r="K16" s="21"/>
    </row>
    <row r="17" spans="1:11">
      <c r="A17" s="75" t="s">
        <v>834</v>
      </c>
      <c r="B17" s="76"/>
      <c r="C17" s="252" t="s">
        <v>851</v>
      </c>
      <c r="D17" s="78" t="s">
        <v>122</v>
      </c>
      <c r="E17" s="86">
        <v>1</v>
      </c>
      <c r="F17" s="87">
        <v>5000</v>
      </c>
      <c r="G17" s="88">
        <f t="shared" si="0"/>
        <v>5000</v>
      </c>
      <c r="H17" s="176"/>
      <c r="I17" s="24"/>
      <c r="J17" s="21"/>
      <c r="K17" s="21"/>
    </row>
    <row r="18" spans="1:11" ht="17.100000000000001" customHeight="1">
      <c r="A18" s="75" t="s">
        <v>852</v>
      </c>
      <c r="B18" s="76"/>
      <c r="C18" s="77" t="s">
        <v>853</v>
      </c>
      <c r="D18" s="78" t="s">
        <v>77</v>
      </c>
      <c r="E18" s="35"/>
      <c r="F18" s="87">
        <f>G17</f>
        <v>5000</v>
      </c>
      <c r="G18" s="81"/>
      <c r="H18" s="171"/>
      <c r="I18" s="24"/>
    </row>
    <row r="19" spans="1:11" ht="17.100000000000001" customHeight="1">
      <c r="A19" s="75"/>
      <c r="B19" s="76"/>
      <c r="C19" s="92"/>
      <c r="D19" s="78"/>
      <c r="E19" s="79"/>
      <c r="F19" s="82"/>
      <c r="G19" s="81"/>
      <c r="H19" s="176"/>
      <c r="I19" s="24"/>
    </row>
    <row r="20" spans="1:11" ht="17.100000000000001" customHeight="1">
      <c r="A20" s="75"/>
      <c r="B20" s="76"/>
      <c r="C20" s="92"/>
      <c r="D20" s="78"/>
      <c r="E20" s="79"/>
      <c r="F20" s="82"/>
      <c r="G20" s="81"/>
      <c r="H20" s="176"/>
      <c r="I20" s="24"/>
    </row>
    <row r="21" spans="1:11" ht="17.100000000000001" customHeight="1">
      <c r="A21" s="75"/>
      <c r="B21" s="76"/>
      <c r="C21" s="77"/>
      <c r="D21" s="78"/>
      <c r="E21" s="79"/>
      <c r="F21" s="82"/>
      <c r="G21" s="81"/>
      <c r="H21" s="176"/>
      <c r="I21" s="24"/>
    </row>
    <row r="22" spans="1:11" ht="17.100000000000001" customHeight="1">
      <c r="A22" s="75"/>
      <c r="B22" s="76"/>
      <c r="C22" s="77"/>
      <c r="D22" s="78"/>
      <c r="E22" s="79"/>
      <c r="F22" s="82"/>
      <c r="G22" s="81"/>
      <c r="H22" s="176"/>
      <c r="I22" s="24"/>
    </row>
    <row r="23" spans="1:11" ht="17.100000000000001" customHeight="1">
      <c r="A23" s="75"/>
      <c r="B23" s="76"/>
      <c r="C23" s="77"/>
      <c r="D23" s="78"/>
      <c r="E23" s="79"/>
      <c r="F23" s="82"/>
      <c r="G23" s="81"/>
      <c r="H23" s="176"/>
      <c r="I23" s="24"/>
    </row>
    <row r="24" spans="1:11" ht="17.100000000000001" customHeight="1">
      <c r="A24" s="75"/>
      <c r="B24" s="76"/>
      <c r="C24" s="77"/>
      <c r="D24" s="78"/>
      <c r="E24" s="79"/>
      <c r="F24" s="82"/>
      <c r="G24" s="81"/>
      <c r="H24" s="176"/>
      <c r="I24" s="24"/>
    </row>
    <row r="25" spans="1:11" ht="17.100000000000001" customHeight="1">
      <c r="A25" s="75"/>
      <c r="B25" s="76"/>
      <c r="C25" s="77"/>
      <c r="D25" s="78"/>
      <c r="E25" s="79"/>
      <c r="F25" s="82"/>
      <c r="G25" s="81"/>
      <c r="H25" s="176"/>
      <c r="I25" s="24"/>
    </row>
    <row r="26" spans="1:11">
      <c r="A26" s="75"/>
      <c r="B26" s="76"/>
      <c r="C26" s="84"/>
      <c r="D26" s="78"/>
      <c r="E26" s="79"/>
      <c r="F26" s="82"/>
      <c r="G26" s="81"/>
      <c r="H26" s="176"/>
      <c r="I26" s="24"/>
    </row>
    <row r="27" spans="1:11" ht="17.100000000000001" customHeight="1">
      <c r="A27" s="75"/>
      <c r="B27" s="76"/>
      <c r="C27" s="77"/>
      <c r="D27" s="78"/>
      <c r="E27" s="79"/>
      <c r="F27" s="82"/>
      <c r="G27" s="81"/>
      <c r="H27" s="176"/>
      <c r="I27" s="24"/>
    </row>
    <row r="28" spans="1:11" ht="17.100000000000001" customHeight="1">
      <c r="A28" s="75"/>
      <c r="B28" s="76"/>
      <c r="C28" s="77"/>
      <c r="D28" s="78"/>
      <c r="E28" s="79"/>
      <c r="F28" s="82"/>
      <c r="G28" s="81"/>
      <c r="H28" s="176"/>
      <c r="I28" s="24"/>
    </row>
    <row r="29" spans="1:11" ht="17.100000000000001" customHeight="1">
      <c r="A29" s="75"/>
      <c r="B29" s="76"/>
      <c r="C29" s="77"/>
      <c r="D29" s="78"/>
      <c r="E29" s="79"/>
      <c r="F29" s="82"/>
      <c r="G29" s="81"/>
      <c r="H29" s="176"/>
      <c r="I29" s="24"/>
    </row>
    <row r="30" spans="1:11" ht="17.100000000000001" customHeight="1">
      <c r="A30" s="75"/>
      <c r="B30" s="76"/>
      <c r="C30" s="77"/>
      <c r="D30" s="78"/>
      <c r="E30" s="79"/>
      <c r="F30" s="82"/>
      <c r="G30" s="81"/>
      <c r="H30" s="176"/>
      <c r="I30" s="24"/>
    </row>
    <row r="31" spans="1:11">
      <c r="A31" s="75"/>
      <c r="B31" s="76"/>
      <c r="C31" s="77"/>
      <c r="D31" s="78"/>
      <c r="E31" s="79"/>
      <c r="F31" s="82"/>
      <c r="G31" s="81"/>
      <c r="H31" s="176"/>
      <c r="I31" s="24"/>
    </row>
    <row r="32" spans="1:11">
      <c r="A32" s="75"/>
      <c r="B32" s="76"/>
      <c r="C32" s="77"/>
      <c r="D32" s="78"/>
      <c r="E32" s="79"/>
      <c r="F32" s="82"/>
      <c r="G32" s="81"/>
      <c r="H32" s="176"/>
      <c r="I32" s="26"/>
    </row>
    <row r="33" spans="1:9">
      <c r="A33" s="75"/>
      <c r="B33" s="76"/>
      <c r="C33" s="77"/>
      <c r="D33" s="78"/>
      <c r="E33" s="79"/>
      <c r="F33" s="82"/>
      <c r="G33" s="81"/>
      <c r="H33" s="176"/>
      <c r="I33" s="24"/>
    </row>
    <row r="34" spans="1:9" ht="17.100000000000001" customHeight="1">
      <c r="A34" s="75"/>
      <c r="B34" s="76"/>
      <c r="C34" s="77"/>
      <c r="D34" s="78"/>
      <c r="E34" s="79"/>
      <c r="F34" s="82"/>
      <c r="G34" s="81"/>
      <c r="H34" s="176"/>
      <c r="I34" s="24"/>
    </row>
    <row r="35" spans="1:9" ht="17.100000000000001" customHeight="1">
      <c r="A35" s="75"/>
      <c r="B35" s="76"/>
      <c r="C35" s="77"/>
      <c r="D35" s="78"/>
      <c r="E35" s="79"/>
      <c r="F35" s="82"/>
      <c r="G35" s="81"/>
      <c r="H35" s="176"/>
      <c r="I35" s="24"/>
    </row>
    <row r="36" spans="1:9">
      <c r="A36" s="75"/>
      <c r="B36" s="76"/>
      <c r="C36" s="77"/>
      <c r="D36" s="78"/>
      <c r="E36" s="79"/>
      <c r="F36" s="82"/>
      <c r="G36" s="81"/>
      <c r="H36" s="176"/>
      <c r="I36" s="24"/>
    </row>
    <row r="37" spans="1:9" ht="17.100000000000001" customHeight="1">
      <c r="A37" s="75"/>
      <c r="B37" s="76"/>
      <c r="C37" s="77"/>
      <c r="D37" s="78"/>
      <c r="E37" s="79"/>
      <c r="F37" s="82"/>
      <c r="G37" s="81"/>
      <c r="H37" s="176"/>
      <c r="I37" s="24"/>
    </row>
    <row r="38" spans="1:9" ht="17.100000000000001" customHeight="1">
      <c r="A38" s="75"/>
      <c r="B38" s="76"/>
      <c r="C38" s="77"/>
      <c r="D38" s="78"/>
      <c r="E38" s="79"/>
      <c r="F38" s="82"/>
      <c r="G38" s="81"/>
      <c r="H38" s="176"/>
      <c r="I38" s="24"/>
    </row>
    <row r="39" spans="1:9" ht="17.100000000000001" customHeight="1">
      <c r="A39" s="75"/>
      <c r="B39" s="76"/>
      <c r="C39" s="77"/>
      <c r="D39" s="78"/>
      <c r="E39" s="79"/>
      <c r="F39" s="82"/>
      <c r="G39" s="81"/>
      <c r="H39" s="176"/>
      <c r="I39" s="24"/>
    </row>
    <row r="40" spans="1:9">
      <c r="A40" s="75"/>
      <c r="B40" s="76"/>
      <c r="C40" s="77"/>
      <c r="D40" s="78"/>
      <c r="E40" s="79"/>
      <c r="F40" s="82"/>
      <c r="G40" s="81"/>
      <c r="H40" s="176"/>
      <c r="I40" s="24"/>
    </row>
    <row r="41" spans="1:9" ht="17.100000000000001" customHeight="1">
      <c r="A41" s="75"/>
      <c r="B41" s="76"/>
      <c r="C41" s="77"/>
      <c r="D41" s="78"/>
      <c r="E41" s="79"/>
      <c r="F41" s="82"/>
      <c r="G41" s="81"/>
      <c r="H41" s="176"/>
      <c r="I41" s="24"/>
    </row>
    <row r="42" spans="1:9" ht="17.100000000000001" customHeight="1">
      <c r="A42" s="75"/>
      <c r="B42" s="76"/>
      <c r="C42" s="77"/>
      <c r="D42" s="78"/>
      <c r="E42" s="79"/>
      <c r="F42" s="82"/>
      <c r="G42" s="81"/>
      <c r="H42" s="176"/>
      <c r="I42" s="24"/>
    </row>
    <row r="43" spans="1:9">
      <c r="A43" s="75"/>
      <c r="B43" s="76"/>
      <c r="C43" s="77"/>
      <c r="D43" s="78"/>
      <c r="E43" s="79"/>
      <c r="F43" s="82"/>
      <c r="G43" s="81"/>
      <c r="H43" s="176"/>
      <c r="I43" s="24"/>
    </row>
    <row r="44" spans="1:9">
      <c r="A44" s="75"/>
      <c r="B44" s="76"/>
      <c r="C44" s="77"/>
      <c r="D44" s="78"/>
      <c r="E44" s="79"/>
      <c r="F44" s="82"/>
      <c r="G44" s="81"/>
      <c r="H44" s="176"/>
      <c r="I44" s="33"/>
    </row>
    <row r="45" spans="1:9">
      <c r="A45" s="75"/>
      <c r="B45" s="76"/>
      <c r="C45" s="77"/>
      <c r="D45" s="78"/>
      <c r="E45" s="79"/>
      <c r="F45" s="82"/>
      <c r="G45" s="81"/>
      <c r="H45" s="176"/>
      <c r="I45" s="33"/>
    </row>
    <row r="46" spans="1:9">
      <c r="A46" s="75"/>
      <c r="B46" s="76"/>
      <c r="C46" s="77"/>
      <c r="D46" s="78"/>
      <c r="E46" s="79"/>
      <c r="F46" s="82"/>
      <c r="G46" s="81"/>
      <c r="H46" s="177"/>
      <c r="I46" s="33"/>
    </row>
    <row r="47" spans="1:9" ht="17.100000000000001" customHeight="1">
      <c r="A47" s="75"/>
      <c r="B47" s="76"/>
      <c r="C47" s="77"/>
      <c r="D47" s="78"/>
      <c r="E47" s="79"/>
      <c r="F47" s="82"/>
      <c r="G47" s="81"/>
      <c r="H47" s="171"/>
      <c r="I47" s="33"/>
    </row>
    <row r="48" spans="1:9">
      <c r="A48" s="75"/>
      <c r="B48" s="76"/>
      <c r="C48" s="77"/>
      <c r="D48" s="78"/>
      <c r="E48" s="79"/>
      <c r="F48" s="82"/>
      <c r="G48" s="81"/>
      <c r="H48" s="21"/>
      <c r="I48" s="33"/>
    </row>
    <row r="49" spans="1:9" s="20" customFormat="1" ht="17.100000000000001" customHeight="1">
      <c r="A49" s="75"/>
      <c r="B49" s="76"/>
      <c r="C49" s="77"/>
      <c r="D49" s="78"/>
      <c r="E49" s="79"/>
      <c r="F49" s="82"/>
      <c r="G49" s="81"/>
      <c r="H49" s="21"/>
      <c r="I49" s="33"/>
    </row>
    <row r="50" spans="1:9" s="20" customFormat="1" ht="17.100000000000001" customHeight="1">
      <c r="A50" s="75"/>
      <c r="B50" s="76"/>
      <c r="C50" s="77"/>
      <c r="D50" s="78"/>
      <c r="E50" s="79"/>
      <c r="F50" s="82"/>
      <c r="G50" s="81"/>
      <c r="H50" s="21"/>
      <c r="I50" s="33"/>
    </row>
    <row r="51" spans="1:9" s="20" customFormat="1" ht="17.100000000000001" customHeight="1">
      <c r="A51" s="75"/>
      <c r="B51" s="76"/>
      <c r="C51" s="77"/>
      <c r="D51" s="78"/>
      <c r="E51" s="79"/>
      <c r="F51" s="82"/>
      <c r="G51" s="81"/>
      <c r="H51" s="21"/>
      <c r="I51" s="33"/>
    </row>
    <row r="52" spans="1:9" s="20" customFormat="1" ht="17.100000000000001" customHeight="1">
      <c r="A52" s="75"/>
      <c r="B52" s="76"/>
      <c r="C52" s="77"/>
      <c r="D52" s="78"/>
      <c r="E52" s="79"/>
      <c r="F52" s="82"/>
      <c r="G52" s="81"/>
      <c r="H52" s="21"/>
      <c r="I52" s="33"/>
    </row>
    <row r="53" spans="1:9" s="20" customFormat="1" ht="17.100000000000001" customHeight="1">
      <c r="A53" s="75"/>
      <c r="B53" s="76"/>
      <c r="C53" s="77"/>
      <c r="D53" s="78"/>
      <c r="E53" s="79"/>
      <c r="F53" s="82"/>
      <c r="G53" s="81"/>
      <c r="H53" s="21"/>
      <c r="I53" s="33"/>
    </row>
    <row r="54" spans="1:9" s="20" customFormat="1" ht="17.100000000000001" customHeight="1">
      <c r="A54" s="75"/>
      <c r="B54" s="76"/>
      <c r="C54" s="77"/>
      <c r="D54" s="78"/>
      <c r="E54" s="79"/>
      <c r="F54" s="82"/>
      <c r="G54" s="81"/>
      <c r="H54" s="21"/>
      <c r="I54" s="33"/>
    </row>
    <row r="55" spans="1:9" s="20" customFormat="1" ht="17.100000000000001" customHeight="1">
      <c r="A55" s="75"/>
      <c r="B55" s="76"/>
      <c r="C55" s="77"/>
      <c r="D55" s="78"/>
      <c r="E55" s="79"/>
      <c r="F55" s="82"/>
      <c r="G55" s="81"/>
      <c r="H55" s="21"/>
      <c r="I55" s="33"/>
    </row>
    <row r="56" spans="1:9" s="20" customFormat="1" ht="17.100000000000001" customHeight="1">
      <c r="A56" s="75"/>
      <c r="B56" s="76"/>
      <c r="C56" s="77"/>
      <c r="D56" s="78"/>
      <c r="E56" s="79"/>
      <c r="F56" s="82"/>
      <c r="G56" s="81"/>
      <c r="H56" s="21"/>
      <c r="I56" s="33"/>
    </row>
    <row r="57" spans="1:9" s="20" customFormat="1" ht="17.100000000000001" customHeight="1">
      <c r="A57" s="75"/>
      <c r="B57" s="76"/>
      <c r="C57" s="77"/>
      <c r="D57" s="78"/>
      <c r="E57" s="79"/>
      <c r="F57" s="82"/>
      <c r="G57" s="81"/>
      <c r="H57" s="21"/>
      <c r="I57" s="33"/>
    </row>
    <row r="58" spans="1:9" s="20" customFormat="1" ht="17.100000000000001" customHeight="1">
      <c r="A58" s="75"/>
      <c r="B58" s="76"/>
      <c r="C58" s="77"/>
      <c r="D58" s="78"/>
      <c r="E58" s="79"/>
      <c r="F58" s="82"/>
      <c r="G58" s="81"/>
      <c r="H58" s="21"/>
    </row>
    <row r="59" spans="1:9" s="20" customFormat="1" ht="17.100000000000001" customHeight="1">
      <c r="A59" s="75"/>
      <c r="B59" s="76"/>
      <c r="C59" s="77"/>
      <c r="D59" s="78"/>
      <c r="E59" s="79"/>
      <c r="F59" s="82"/>
      <c r="G59" s="81"/>
      <c r="H59" s="21"/>
    </row>
    <row r="60" spans="1:9" s="20" customFormat="1" ht="17.100000000000001" customHeight="1">
      <c r="A60" s="75"/>
      <c r="B60" s="76"/>
      <c r="C60" s="77"/>
      <c r="D60" s="78"/>
      <c r="E60" s="79"/>
      <c r="F60" s="82"/>
      <c r="G60" s="81"/>
      <c r="H60" s="21"/>
    </row>
    <row r="61" spans="1:9" s="20" customFormat="1" ht="17.100000000000001" customHeight="1" thickBot="1">
      <c r="A61" s="75"/>
      <c r="B61" s="76"/>
      <c r="C61" s="77"/>
      <c r="D61" s="78"/>
      <c r="E61" s="79"/>
      <c r="F61" s="82"/>
      <c r="G61" s="81"/>
      <c r="H61" s="21"/>
    </row>
    <row r="62" spans="1:9" s="20" customFormat="1" ht="18" thickBot="1">
      <c r="A62" s="345" t="str">
        <f>C7&amp;" total carried to summary page"</f>
        <v>Schedule 1 total carried to summary page</v>
      </c>
      <c r="B62" s="346"/>
      <c r="C62" s="346"/>
      <c r="D62" s="346"/>
      <c r="E62" s="346"/>
      <c r="F62" s="346"/>
      <c r="G62" s="172"/>
      <c r="H62" s="21"/>
    </row>
    <row r="63" spans="1:9" s="20" customFormat="1" ht="14.4" thickBot="1">
      <c r="A63" s="69"/>
      <c r="B63" s="12"/>
      <c r="C63" s="12"/>
      <c r="D63" s="12"/>
      <c r="E63" s="12"/>
      <c r="F63" s="12"/>
      <c r="G63" s="72"/>
      <c r="H63" s="21"/>
    </row>
    <row r="64" spans="1:9" s="20" customFormat="1" ht="18" thickBot="1">
      <c r="A64" s="332">
        <f>+'pgp1'!A58:G58+1</f>
        <v>3</v>
      </c>
      <c r="B64" s="333"/>
      <c r="C64" s="333"/>
      <c r="D64" s="333"/>
      <c r="E64" s="333"/>
      <c r="F64" s="333"/>
      <c r="G64" s="334"/>
      <c r="H64" s="21"/>
    </row>
    <row r="65" spans="1:8" s="20" customFormat="1">
      <c r="A65" s="36"/>
      <c r="B65" s="36"/>
      <c r="C65" s="36"/>
      <c r="D65" s="36"/>
      <c r="E65" s="36"/>
      <c r="F65" s="36"/>
      <c r="G65" s="36"/>
      <c r="H65" s="27"/>
    </row>
    <row r="66" spans="1:8" s="20" customFormat="1">
      <c r="A66" s="3"/>
      <c r="B66" s="3"/>
      <c r="C66" s="3"/>
      <c r="D66" s="3"/>
      <c r="E66" s="3"/>
      <c r="F66" s="3"/>
      <c r="G66" s="3"/>
      <c r="H66" s="27"/>
    </row>
    <row r="67" spans="1:8" s="20" customFormat="1">
      <c r="A67" s="3"/>
      <c r="B67" s="3"/>
      <c r="C67" s="3"/>
      <c r="D67" s="3"/>
      <c r="E67" s="3"/>
      <c r="F67" s="3"/>
      <c r="G67" s="3"/>
      <c r="H67" s="27"/>
    </row>
    <row r="68" spans="1:8" s="20" customFormat="1">
      <c r="A68" s="3"/>
      <c r="B68" s="3"/>
      <c r="C68" s="3"/>
      <c r="D68" s="3"/>
      <c r="E68" s="3"/>
      <c r="F68" s="3"/>
      <c r="G68" s="3"/>
      <c r="H68" s="27"/>
    </row>
  </sheetData>
  <mergeCells count="6">
    <mergeCell ref="A64:G64"/>
    <mergeCell ref="C5:C6"/>
    <mergeCell ref="D5:D6"/>
    <mergeCell ref="E5:E6"/>
    <mergeCell ref="F5:F6"/>
    <mergeCell ref="A62:F62"/>
  </mergeCells>
  <phoneticPr fontId="87" type="noConversion"/>
  <pageMargins left="0.59055118110236227" right="0" top="0.39370078740157483" bottom="0" header="0" footer="0"/>
  <pageSetup paperSize="9" scale="7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J54"/>
  <sheetViews>
    <sheetView showGridLines="0" view="pageBreakPreview" topLeftCell="A23" zoomScale="84" zoomScaleNormal="100" zoomScaleSheetLayoutView="84" workbookViewId="0">
      <selection activeCell="F43" sqref="F43"/>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8" width="9.109375" style="11"/>
    <col min="9" max="9" width="12.33203125" style="11" bestFit="1" customWidth="1"/>
    <col min="10" max="10" width="10.109375" style="11" bestFit="1" customWidth="1"/>
    <col min="11" max="16384" width="9.109375" style="11"/>
  </cols>
  <sheetData>
    <row r="1" spans="1:10" s="2" customFormat="1" ht="21.9" customHeight="1">
      <c r="A1" s="218" t="str">
        <f>works!A1</f>
        <v>Kgetlengrivier</v>
      </c>
      <c r="B1" s="55"/>
      <c r="C1" s="55"/>
      <c r="D1" s="56"/>
      <c r="E1" s="56"/>
      <c r="F1" s="57"/>
      <c r="G1" s="58">
        <f>works!G1</f>
        <v>46274</v>
      </c>
      <c r="H1" s="104"/>
      <c r="I1" s="21"/>
      <c r="J1" s="21"/>
    </row>
    <row r="2" spans="1:10" s="2" customFormat="1" ht="30" customHeight="1">
      <c r="A2" s="219" t="str">
        <f>+works!A2</f>
        <v>Bulk Water Supply Bodorp Swartruggens</v>
      </c>
      <c r="B2" s="60"/>
      <c r="C2" s="60"/>
      <c r="D2" s="60"/>
      <c r="E2" s="61"/>
      <c r="F2" s="61"/>
      <c r="G2" s="62"/>
      <c r="H2" s="21"/>
      <c r="I2" s="21"/>
      <c r="J2" s="21"/>
    </row>
    <row r="3" spans="1:10" s="2" customFormat="1" ht="21.9" customHeight="1" thickBot="1">
      <c r="A3" s="220" t="str">
        <f>works!A3</f>
        <v>Pipeline and related works</v>
      </c>
      <c r="B3" s="64"/>
      <c r="C3" s="64"/>
      <c r="D3" s="65"/>
      <c r="E3" s="65"/>
      <c r="F3" s="65"/>
      <c r="G3" s="221"/>
      <c r="H3" s="21"/>
      <c r="I3" s="21"/>
      <c r="J3" s="21"/>
    </row>
    <row r="4" spans="1:10" ht="15.6" thickBot="1">
      <c r="A4" s="12"/>
      <c r="B4" s="12"/>
      <c r="C4" s="12"/>
      <c r="D4" s="12"/>
      <c r="E4" s="97"/>
      <c r="F4" s="12"/>
      <c r="G4" s="12"/>
      <c r="H4" s="14"/>
      <c r="I4" s="14"/>
      <c r="J4" s="14"/>
    </row>
    <row r="5" spans="1:10" ht="18" customHeight="1">
      <c r="A5" s="222" t="s">
        <v>7</v>
      </c>
      <c r="B5" s="223" t="s">
        <v>3</v>
      </c>
      <c r="C5" s="347" t="s">
        <v>8</v>
      </c>
      <c r="D5" s="348" t="s">
        <v>9</v>
      </c>
      <c r="E5" s="224" t="s">
        <v>23</v>
      </c>
      <c r="F5" s="349" t="s">
        <v>10</v>
      </c>
      <c r="G5" s="225" t="s">
        <v>11</v>
      </c>
      <c r="H5" s="14"/>
      <c r="I5" s="14"/>
      <c r="J5" s="14"/>
    </row>
    <row r="6" spans="1:10" ht="18" customHeight="1" thickBot="1">
      <c r="A6" s="226" t="s">
        <v>20</v>
      </c>
      <c r="B6" s="68" t="s">
        <v>21</v>
      </c>
      <c r="C6" s="336"/>
      <c r="D6" s="338"/>
      <c r="E6" s="227" t="s">
        <v>78</v>
      </c>
      <c r="F6" s="342"/>
      <c r="G6" s="228" t="s">
        <v>22</v>
      </c>
      <c r="H6" s="14"/>
      <c r="I6" s="14"/>
      <c r="J6" s="14"/>
    </row>
    <row r="7" spans="1:10" ht="21.9" customHeight="1">
      <c r="A7" s="69"/>
      <c r="B7" s="70" t="s">
        <v>2</v>
      </c>
      <c r="C7" s="71" t="s">
        <v>208</v>
      </c>
      <c r="D7" s="12"/>
      <c r="E7" s="97"/>
      <c r="F7" s="12"/>
      <c r="G7" s="72"/>
      <c r="H7" s="14"/>
      <c r="I7" s="14"/>
      <c r="J7" s="14"/>
    </row>
    <row r="8" spans="1:10" ht="21.9" customHeight="1" thickBot="1">
      <c r="A8" s="69"/>
      <c r="B8" s="70" t="s">
        <v>12</v>
      </c>
      <c r="C8" s="73" t="s">
        <v>209</v>
      </c>
      <c r="D8" s="12"/>
      <c r="E8" s="97"/>
      <c r="F8" s="12"/>
      <c r="G8" s="72"/>
      <c r="H8" s="14"/>
      <c r="I8" s="14"/>
      <c r="J8" s="14"/>
    </row>
    <row r="9" spans="1:10" ht="17.399999999999999">
      <c r="A9" s="186" t="s">
        <v>210</v>
      </c>
      <c r="B9" s="189"/>
      <c r="C9" s="189" t="s">
        <v>211</v>
      </c>
      <c r="D9" s="229"/>
      <c r="E9" s="230"/>
      <c r="F9" s="230"/>
      <c r="G9" s="190"/>
      <c r="H9" s="14"/>
      <c r="I9" s="28"/>
      <c r="J9" s="14"/>
    </row>
    <row r="10" spans="1:10" ht="17.100000000000001" customHeight="1">
      <c r="A10" s="75"/>
      <c r="B10" s="99"/>
      <c r="C10" s="77"/>
      <c r="D10" s="78"/>
      <c r="E10" s="100"/>
      <c r="F10" s="80"/>
      <c r="G10" s="81"/>
      <c r="H10" s="14"/>
      <c r="I10" s="14"/>
      <c r="J10" s="14"/>
    </row>
    <row r="11" spans="1:10" ht="27.6">
      <c r="A11" s="75"/>
      <c r="B11" s="99"/>
      <c r="C11" s="101" t="s">
        <v>212</v>
      </c>
      <c r="D11" s="78"/>
      <c r="E11" s="100"/>
      <c r="F11" s="80"/>
      <c r="G11" s="81"/>
      <c r="H11" s="14"/>
      <c r="I11" s="14"/>
      <c r="J11" s="14"/>
    </row>
    <row r="12" spans="1:10" ht="41.4">
      <c r="A12" s="75" t="s">
        <v>213</v>
      </c>
      <c r="B12" s="99" t="s">
        <v>214</v>
      </c>
      <c r="C12" s="84" t="s">
        <v>215</v>
      </c>
      <c r="D12" s="78" t="s">
        <v>216</v>
      </c>
      <c r="E12" s="79">
        <v>1</v>
      </c>
      <c r="F12" s="82"/>
      <c r="G12" s="88"/>
      <c r="H12" s="231"/>
      <c r="I12" s="14"/>
      <c r="J12" s="14"/>
    </row>
    <row r="13" spans="1:10" ht="17.100000000000001" customHeight="1">
      <c r="A13" s="75"/>
      <c r="B13" s="99"/>
      <c r="C13" s="77"/>
      <c r="D13" s="78"/>
      <c r="E13" s="100"/>
      <c r="F13" s="82"/>
      <c r="G13" s="96"/>
      <c r="H13" s="231"/>
      <c r="I13" s="14"/>
      <c r="J13" s="14"/>
    </row>
    <row r="14" spans="1:10" ht="17.399999999999999">
      <c r="A14" s="191" t="s">
        <v>217</v>
      </c>
      <c r="B14" s="232"/>
      <c r="C14" s="193" t="s">
        <v>218</v>
      </c>
      <c r="D14" s="194"/>
      <c r="E14" s="233"/>
      <c r="F14" s="196"/>
      <c r="G14" s="234"/>
      <c r="H14" s="231"/>
      <c r="I14" s="14"/>
      <c r="J14" s="14"/>
    </row>
    <row r="15" spans="1:10">
      <c r="A15" s="75"/>
      <c r="B15" s="99"/>
      <c r="C15" s="77"/>
      <c r="D15" s="78"/>
      <c r="E15" s="100"/>
      <c r="F15" s="82"/>
      <c r="G15" s="96"/>
      <c r="H15" s="231"/>
      <c r="I15" s="14"/>
      <c r="J15" s="14"/>
    </row>
    <row r="16" spans="1:10" ht="55.2">
      <c r="A16" s="75" t="s">
        <v>219</v>
      </c>
      <c r="B16" s="99" t="s">
        <v>214</v>
      </c>
      <c r="C16" s="84" t="s">
        <v>220</v>
      </c>
      <c r="D16" s="78" t="s">
        <v>216</v>
      </c>
      <c r="E16" s="79">
        <v>1</v>
      </c>
      <c r="F16" s="82"/>
      <c r="G16" s="88"/>
      <c r="H16" s="231"/>
      <c r="I16" s="14"/>
      <c r="J16" s="14"/>
    </row>
    <row r="17" spans="1:8" ht="17.100000000000001" customHeight="1">
      <c r="A17" s="75"/>
      <c r="B17" s="99"/>
      <c r="C17" s="77"/>
      <c r="D17" s="78"/>
      <c r="E17" s="100"/>
      <c r="F17" s="82"/>
      <c r="G17" s="96"/>
      <c r="H17" s="231"/>
    </row>
    <row r="18" spans="1:8" ht="17.399999999999999">
      <c r="A18" s="191" t="s">
        <v>221</v>
      </c>
      <c r="B18" s="232"/>
      <c r="C18" s="193" t="s">
        <v>222</v>
      </c>
      <c r="D18" s="194"/>
      <c r="E18" s="233"/>
      <c r="F18" s="196"/>
      <c r="G18" s="234"/>
      <c r="H18" s="231"/>
    </row>
    <row r="19" spans="1:8" ht="17.100000000000001" customHeight="1">
      <c r="A19" s="75"/>
      <c r="B19" s="99"/>
      <c r="C19" s="77"/>
      <c r="D19" s="78"/>
      <c r="E19" s="100"/>
      <c r="F19" s="82"/>
      <c r="G19" s="96"/>
      <c r="H19" s="231"/>
    </row>
    <row r="20" spans="1:8" ht="41.4">
      <c r="A20" s="75" t="s">
        <v>223</v>
      </c>
      <c r="B20" s="99" t="s">
        <v>214</v>
      </c>
      <c r="C20" s="84" t="s">
        <v>224</v>
      </c>
      <c r="D20" s="78" t="s">
        <v>216</v>
      </c>
      <c r="E20" s="79">
        <v>1</v>
      </c>
      <c r="F20" s="82"/>
      <c r="G20" s="88"/>
      <c r="H20" s="231"/>
    </row>
    <row r="21" spans="1:8" ht="17.100000000000001" customHeight="1">
      <c r="A21" s="75"/>
      <c r="B21" s="235"/>
      <c r="C21" s="77"/>
      <c r="D21" s="78"/>
      <c r="E21" s="100"/>
      <c r="F21" s="80"/>
      <c r="G21" s="96"/>
      <c r="H21" s="236"/>
    </row>
    <row r="22" spans="1:8" ht="17.100000000000001" customHeight="1">
      <c r="A22" s="75"/>
      <c r="B22" s="235"/>
      <c r="C22" s="237" t="s">
        <v>225</v>
      </c>
      <c r="D22" s="78"/>
      <c r="E22" s="100"/>
      <c r="F22" s="80"/>
      <c r="G22" s="96"/>
      <c r="H22" s="236"/>
    </row>
    <row r="23" spans="1:8" ht="78" customHeight="1">
      <c r="A23" s="75"/>
      <c r="B23" s="99"/>
      <c r="C23" s="101" t="s">
        <v>226</v>
      </c>
      <c r="D23" s="78"/>
      <c r="E23" s="100"/>
      <c r="F23" s="80"/>
      <c r="G23" s="96"/>
      <c r="H23" s="236"/>
    </row>
    <row r="24" spans="1:8" ht="17.100000000000001" customHeight="1">
      <c r="A24" s="75"/>
      <c r="B24" s="99"/>
      <c r="C24" s="95" t="s">
        <v>227</v>
      </c>
      <c r="D24" s="78"/>
      <c r="E24" s="100"/>
      <c r="F24" s="80"/>
      <c r="G24" s="81"/>
      <c r="H24" s="236"/>
    </row>
    <row r="25" spans="1:8" ht="17.100000000000001" customHeight="1">
      <c r="A25" s="75"/>
      <c r="B25" s="99"/>
      <c r="C25" s="77" t="s">
        <v>228</v>
      </c>
      <c r="D25" s="78"/>
      <c r="E25" s="100"/>
      <c r="F25" s="80"/>
      <c r="G25" s="81"/>
      <c r="H25" s="236"/>
    </row>
    <row r="26" spans="1:8" ht="17.100000000000001" customHeight="1">
      <c r="A26" s="75"/>
      <c r="B26" s="99"/>
      <c r="C26" s="77" t="s">
        <v>229</v>
      </c>
      <c r="D26" s="78"/>
      <c r="E26" s="100"/>
      <c r="F26" s="80"/>
      <c r="G26" s="81"/>
      <c r="H26" s="236"/>
    </row>
    <row r="27" spans="1:8" ht="17.100000000000001" customHeight="1">
      <c r="A27" s="75"/>
      <c r="B27" s="99"/>
      <c r="C27" s="77" t="s">
        <v>211</v>
      </c>
      <c r="D27" s="78"/>
      <c r="E27" s="100"/>
      <c r="F27" s="80"/>
      <c r="G27" s="81"/>
      <c r="H27" s="236"/>
    </row>
    <row r="28" spans="1:8" ht="17.100000000000001" customHeight="1">
      <c r="A28" s="75"/>
      <c r="B28" s="99"/>
      <c r="C28" s="77" t="s">
        <v>230</v>
      </c>
      <c r="D28" s="78"/>
      <c r="E28" s="100"/>
      <c r="F28" s="80"/>
      <c r="G28" s="81"/>
      <c r="H28" s="236"/>
    </row>
    <row r="29" spans="1:8" ht="17.100000000000001" customHeight="1">
      <c r="A29" s="75"/>
      <c r="B29" s="99"/>
      <c r="C29" s="77" t="s">
        <v>231</v>
      </c>
      <c r="D29" s="78"/>
      <c r="E29" s="100"/>
      <c r="F29" s="80"/>
      <c r="G29" s="81"/>
      <c r="H29" s="236"/>
    </row>
    <row r="30" spans="1:8" ht="17.100000000000001" customHeight="1">
      <c r="A30" s="75"/>
      <c r="B30" s="99"/>
      <c r="C30" s="77" t="s">
        <v>232</v>
      </c>
      <c r="D30" s="78"/>
      <c r="E30" s="100"/>
      <c r="F30" s="80"/>
      <c r="G30" s="81"/>
      <c r="H30" s="236"/>
    </row>
    <row r="31" spans="1:8" ht="17.100000000000001" customHeight="1">
      <c r="A31" s="75"/>
      <c r="B31" s="99"/>
      <c r="C31" s="77" t="s">
        <v>233</v>
      </c>
      <c r="D31" s="78"/>
      <c r="E31" s="100"/>
      <c r="F31" s="80"/>
      <c r="G31" s="81"/>
      <c r="H31" s="236"/>
    </row>
    <row r="32" spans="1:8" ht="27.6">
      <c r="A32" s="75"/>
      <c r="B32" s="99"/>
      <c r="C32" s="84" t="s">
        <v>234</v>
      </c>
      <c r="D32" s="78"/>
      <c r="E32" s="100"/>
      <c r="F32" s="80"/>
      <c r="G32" s="81"/>
      <c r="H32" s="236"/>
    </row>
    <row r="33" spans="1:8" ht="17.100000000000001" customHeight="1">
      <c r="A33" s="75"/>
      <c r="B33" s="99"/>
      <c r="C33" s="77" t="s">
        <v>235</v>
      </c>
      <c r="D33" s="78"/>
      <c r="E33" s="100"/>
      <c r="F33" s="80"/>
      <c r="G33" s="81"/>
      <c r="H33" s="236"/>
    </row>
    <row r="34" spans="1:8" ht="17.100000000000001" customHeight="1">
      <c r="A34" s="75"/>
      <c r="B34" s="99"/>
      <c r="C34" s="77" t="s">
        <v>236</v>
      </c>
      <c r="D34" s="78"/>
      <c r="E34" s="100"/>
      <c r="F34" s="80"/>
      <c r="G34" s="81"/>
      <c r="H34" s="236"/>
    </row>
    <row r="35" spans="1:8" ht="17.100000000000001" customHeight="1">
      <c r="A35" s="75"/>
      <c r="B35" s="99"/>
      <c r="C35" s="77" t="s">
        <v>237</v>
      </c>
      <c r="D35" s="78"/>
      <c r="E35" s="100"/>
      <c r="F35" s="80"/>
      <c r="G35" s="81"/>
      <c r="H35" s="236"/>
    </row>
    <row r="36" spans="1:8" ht="17.100000000000001" customHeight="1">
      <c r="A36" s="75"/>
      <c r="B36" s="99"/>
      <c r="C36" s="77" t="s">
        <v>238</v>
      </c>
      <c r="D36" s="78"/>
      <c r="E36" s="100"/>
      <c r="F36" s="80"/>
      <c r="G36" s="81"/>
      <c r="H36" s="236"/>
    </row>
    <row r="37" spans="1:8" ht="17.100000000000001" customHeight="1">
      <c r="A37" s="75"/>
      <c r="B37" s="99"/>
      <c r="C37" s="77" t="s">
        <v>239</v>
      </c>
      <c r="D37" s="78"/>
      <c r="E37" s="100"/>
      <c r="F37" s="80"/>
      <c r="G37" s="81"/>
      <c r="H37" s="236"/>
    </row>
    <row r="38" spans="1:8" ht="17.100000000000001" customHeight="1">
      <c r="A38" s="75"/>
      <c r="B38" s="99"/>
      <c r="C38" s="77" t="s">
        <v>240</v>
      </c>
      <c r="D38" s="78"/>
      <c r="E38" s="100"/>
      <c r="F38" s="80"/>
      <c r="G38" s="81"/>
      <c r="H38" s="236"/>
    </row>
    <row r="39" spans="1:8" ht="17.100000000000001" customHeight="1">
      <c r="A39" s="75"/>
      <c r="B39" s="99"/>
      <c r="C39" s="77" t="s">
        <v>241</v>
      </c>
      <c r="D39" s="78"/>
      <c r="E39" s="100"/>
      <c r="F39" s="80"/>
      <c r="G39" s="81"/>
      <c r="H39" s="236"/>
    </row>
    <row r="40" spans="1:8" ht="17.100000000000001" customHeight="1">
      <c r="A40" s="75"/>
      <c r="B40" s="99"/>
      <c r="C40" s="77"/>
      <c r="D40" s="78"/>
      <c r="E40" s="100"/>
      <c r="F40" s="80"/>
      <c r="G40" s="81"/>
      <c r="H40" s="236"/>
    </row>
    <row r="41" spans="1:8" ht="17.399999999999999">
      <c r="A41" s="191" t="s">
        <v>242</v>
      </c>
      <c r="B41" s="232"/>
      <c r="C41" s="193" t="s">
        <v>243</v>
      </c>
      <c r="D41" s="194"/>
      <c r="E41" s="233"/>
      <c r="F41" s="238"/>
      <c r="G41" s="234"/>
      <c r="H41" s="14"/>
    </row>
    <row r="42" spans="1:8" ht="17.100000000000001" customHeight="1">
      <c r="A42" s="75"/>
      <c r="B42" s="99"/>
      <c r="C42" s="77"/>
      <c r="D42" s="78"/>
      <c r="E42" s="100"/>
      <c r="F42" s="80"/>
      <c r="G42" s="96"/>
      <c r="H42" s="14"/>
    </row>
    <row r="43" spans="1:8" ht="41.4">
      <c r="A43" s="75" t="s">
        <v>244</v>
      </c>
      <c r="B43" s="99" t="s">
        <v>245</v>
      </c>
      <c r="C43" s="84" t="s">
        <v>246</v>
      </c>
      <c r="D43" s="78" t="s">
        <v>216</v>
      </c>
      <c r="E43" s="79">
        <v>1</v>
      </c>
      <c r="F43" s="82"/>
      <c r="G43" s="88"/>
      <c r="H43" s="231"/>
    </row>
    <row r="44" spans="1:8" ht="27.6">
      <c r="A44" s="75"/>
      <c r="B44" s="99"/>
      <c r="C44" s="101" t="s">
        <v>247</v>
      </c>
      <c r="D44" s="78"/>
      <c r="E44" s="100"/>
      <c r="F44" s="80"/>
      <c r="G44" s="96"/>
      <c r="H44" s="236"/>
    </row>
    <row r="45" spans="1:8" ht="17.100000000000001" customHeight="1">
      <c r="A45" s="75"/>
      <c r="B45" s="99"/>
      <c r="C45" s="237" t="s">
        <v>225</v>
      </c>
      <c r="D45" s="78"/>
      <c r="E45" s="100"/>
      <c r="F45" s="80"/>
      <c r="G45" s="96"/>
      <c r="H45" s="236"/>
    </row>
    <row r="46" spans="1:8" ht="17.100000000000001" customHeight="1">
      <c r="A46" s="105"/>
      <c r="B46" s="102"/>
      <c r="C46" s="280"/>
      <c r="D46" s="89"/>
      <c r="E46" s="110"/>
      <c r="F46" s="93"/>
      <c r="G46" s="94"/>
      <c r="H46" s="236"/>
    </row>
    <row r="47" spans="1:8" ht="17.100000000000001" customHeight="1" thickBot="1">
      <c r="A47" s="239"/>
      <c r="B47" s="102"/>
      <c r="C47" s="103"/>
      <c r="D47" s="240"/>
      <c r="E47" s="241"/>
      <c r="F47" s="242"/>
      <c r="G47" s="243"/>
      <c r="H47" s="14"/>
    </row>
    <row r="48" spans="1:8" ht="18" thickBot="1">
      <c r="A48" s="343">
        <f>+'ohs2-S2'!A57:G57</f>
        <v>5</v>
      </c>
      <c r="B48" s="344"/>
      <c r="C48" s="344"/>
      <c r="D48" s="344"/>
      <c r="E48" s="344"/>
      <c r="F48" s="344"/>
      <c r="G48" s="185"/>
      <c r="H48" s="244"/>
    </row>
    <row r="49" spans="1:8" ht="15.6" thickBot="1">
      <c r="A49" s="12"/>
      <c r="B49" s="12"/>
      <c r="C49" s="12"/>
      <c r="D49" s="12"/>
      <c r="E49" s="97"/>
      <c r="F49" s="12"/>
      <c r="G49" s="12"/>
      <c r="H49" s="14"/>
    </row>
    <row r="50" spans="1:8" ht="18" thickBot="1">
      <c r="A50" s="332">
        <f>+'pgp2'!A64:G64+1</f>
        <v>4</v>
      </c>
      <c r="B50" s="333"/>
      <c r="C50" s="333"/>
      <c r="D50" s="333"/>
      <c r="E50" s="333"/>
      <c r="F50" s="333"/>
      <c r="G50" s="334"/>
    </row>
    <row r="51" spans="1:8" s="2" customFormat="1">
      <c r="A51" s="245"/>
      <c r="B51" s="3"/>
      <c r="C51" s="3"/>
      <c r="D51" s="3"/>
      <c r="E51" s="3"/>
      <c r="F51" s="3"/>
      <c r="G51" s="3"/>
    </row>
    <row r="52" spans="1:8" s="2" customFormat="1">
      <c r="A52" s="3"/>
      <c r="B52" s="3"/>
      <c r="C52" s="3"/>
      <c r="D52" s="3"/>
      <c r="E52" s="3"/>
      <c r="F52" s="3"/>
      <c r="G52" s="3"/>
    </row>
    <row r="53" spans="1:8" s="2" customFormat="1">
      <c r="A53" s="3"/>
      <c r="B53" s="3"/>
      <c r="C53" s="3"/>
      <c r="D53" s="3"/>
      <c r="E53" s="3"/>
      <c r="F53" s="3"/>
      <c r="G53" s="3"/>
    </row>
    <row r="54" spans="1:8" s="2" customFormat="1">
      <c r="A54" s="3"/>
      <c r="B54" s="3"/>
      <c r="C54" s="3"/>
      <c r="D54" s="3"/>
      <c r="E54" s="3"/>
      <c r="F54" s="3"/>
      <c r="G54" s="3"/>
    </row>
  </sheetData>
  <mergeCells count="5">
    <mergeCell ref="C5:C6"/>
    <mergeCell ref="D5:D6"/>
    <mergeCell ref="F5:F6"/>
    <mergeCell ref="A48:F48"/>
    <mergeCell ref="A50:G50"/>
  </mergeCells>
  <pageMargins left="0.59055118110236227" right="0" top="0.39370078740157483" bottom="0" header="0" footer="0"/>
  <pageSetup paperSize="9" scale="7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J61"/>
  <sheetViews>
    <sheetView showGridLines="0" tabSelected="1" view="pageBreakPreview" topLeftCell="A35" zoomScale="78" zoomScaleNormal="100" zoomScaleSheetLayoutView="78" workbookViewId="0">
      <selection activeCell="G27" sqref="G27"/>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8" width="9.109375" style="11"/>
    <col min="9" max="9" width="10.5546875" style="11" bestFit="1" customWidth="1"/>
    <col min="10" max="10" width="12.6640625" style="11" bestFit="1" customWidth="1"/>
    <col min="11" max="11" width="12.88671875" style="11" bestFit="1" customWidth="1"/>
    <col min="12" max="16384" width="9.109375" style="11"/>
  </cols>
  <sheetData>
    <row r="1" spans="1:10" s="2" customFormat="1" ht="21.9" customHeight="1">
      <c r="A1" s="218" t="str">
        <f>+works!A1</f>
        <v>Kgetlengrivier</v>
      </c>
      <c r="B1" s="55"/>
      <c r="C1" s="55"/>
      <c r="D1" s="56"/>
      <c r="E1" s="56"/>
      <c r="F1" s="57"/>
      <c r="G1" s="58">
        <v>45622</v>
      </c>
      <c r="H1" s="104"/>
      <c r="I1" s="21"/>
      <c r="J1" s="21"/>
    </row>
    <row r="2" spans="1:10" s="2" customFormat="1" ht="30" customHeight="1">
      <c r="A2" s="219" t="str">
        <f>+works!A2</f>
        <v>Bulk Water Supply Bodorp Swartruggens</v>
      </c>
      <c r="B2" s="60"/>
      <c r="C2" s="60"/>
      <c r="D2" s="60"/>
      <c r="E2" s="61"/>
      <c r="F2" s="61"/>
      <c r="G2" s="62"/>
      <c r="H2" s="21"/>
      <c r="I2" s="21"/>
      <c r="J2" s="21"/>
    </row>
    <row r="3" spans="1:10" s="2" customFormat="1" ht="21.9" customHeight="1" thickBot="1">
      <c r="A3" s="220" t="str">
        <f>works!A3</f>
        <v>Pipeline and related works</v>
      </c>
      <c r="B3" s="64"/>
      <c r="C3" s="64"/>
      <c r="D3" s="65"/>
      <c r="E3" s="65"/>
      <c r="F3" s="65"/>
      <c r="G3" s="221"/>
      <c r="H3" s="21"/>
      <c r="I3" s="21"/>
      <c r="J3" s="21"/>
    </row>
    <row r="4" spans="1:10" ht="15.6" thickBot="1">
      <c r="A4" s="12"/>
      <c r="B4" s="12"/>
      <c r="C4" s="12"/>
      <c r="D4" s="12"/>
      <c r="E4" s="97"/>
      <c r="F4" s="12"/>
      <c r="G4" s="12"/>
      <c r="H4" s="14"/>
      <c r="I4" s="14"/>
      <c r="J4" s="14"/>
    </row>
    <row r="5" spans="1:10" ht="18" customHeight="1">
      <c r="A5" s="222" t="s">
        <v>7</v>
      </c>
      <c r="B5" s="223" t="s">
        <v>3</v>
      </c>
      <c r="C5" s="347" t="s">
        <v>8</v>
      </c>
      <c r="D5" s="348" t="s">
        <v>9</v>
      </c>
      <c r="E5" s="224" t="s">
        <v>23</v>
      </c>
      <c r="F5" s="349" t="s">
        <v>10</v>
      </c>
      <c r="G5" s="225" t="s">
        <v>11</v>
      </c>
      <c r="H5" s="14"/>
      <c r="I5" s="14"/>
      <c r="J5" s="14"/>
    </row>
    <row r="6" spans="1:10" ht="18" customHeight="1" thickBot="1">
      <c r="A6" s="226" t="s">
        <v>20</v>
      </c>
      <c r="B6" s="68" t="s">
        <v>21</v>
      </c>
      <c r="C6" s="336"/>
      <c r="D6" s="338"/>
      <c r="E6" s="227" t="s">
        <v>78</v>
      </c>
      <c r="F6" s="342"/>
      <c r="G6" s="228" t="s">
        <v>22</v>
      </c>
      <c r="H6" s="14"/>
      <c r="I6" s="14"/>
      <c r="J6" s="14"/>
    </row>
    <row r="7" spans="1:10" ht="21.9" customHeight="1">
      <c r="A7" s="69"/>
      <c r="B7" s="70" t="s">
        <v>2</v>
      </c>
      <c r="C7" s="71" t="s">
        <v>248</v>
      </c>
      <c r="D7" s="12"/>
      <c r="E7" s="97"/>
      <c r="F7" s="12"/>
      <c r="G7" s="72"/>
      <c r="H7" s="14"/>
      <c r="I7" s="14"/>
      <c r="J7" s="14"/>
    </row>
    <row r="8" spans="1:10" ht="21.9" customHeight="1" thickBot="1">
      <c r="A8" s="69"/>
      <c r="B8" s="70" t="s">
        <v>12</v>
      </c>
      <c r="C8" s="73" t="str">
        <f>+'ohs1-S2'!C8</f>
        <v>Occupational health and safety requirements</v>
      </c>
      <c r="D8" s="12"/>
      <c r="E8" s="97"/>
      <c r="F8" s="12"/>
      <c r="G8" s="72"/>
      <c r="H8" s="14"/>
      <c r="I8" s="14"/>
      <c r="J8" s="14"/>
    </row>
    <row r="9" spans="1:10" ht="17.399999999999999">
      <c r="A9" s="198">
        <f>+'ohs1-S2'!A50:G50</f>
        <v>4</v>
      </c>
      <c r="B9" s="199"/>
      <c r="C9" s="200"/>
      <c r="D9" s="199"/>
      <c r="E9" s="201"/>
      <c r="F9" s="246"/>
      <c r="G9" s="173"/>
      <c r="H9" s="236"/>
      <c r="I9" s="28"/>
    </row>
    <row r="10" spans="1:10">
      <c r="A10" s="75"/>
      <c r="B10" s="99"/>
      <c r="C10" s="77"/>
      <c r="D10" s="78"/>
      <c r="E10" s="100"/>
      <c r="F10" s="82"/>
      <c r="G10" s="81"/>
      <c r="H10" s="14"/>
      <c r="I10" s="14"/>
      <c r="J10" s="14"/>
    </row>
    <row r="11" spans="1:10" ht="27.6">
      <c r="A11" s="75"/>
      <c r="B11" s="99"/>
      <c r="C11" s="101" t="s">
        <v>247</v>
      </c>
      <c r="D11" s="78"/>
      <c r="E11" s="100"/>
      <c r="F11" s="80"/>
      <c r="G11" s="96"/>
      <c r="H11" s="236"/>
    </row>
    <row r="12" spans="1:10" ht="17.100000000000001" customHeight="1">
      <c r="A12" s="75"/>
      <c r="B12" s="99"/>
      <c r="C12" s="237" t="s">
        <v>225</v>
      </c>
      <c r="D12" s="78"/>
      <c r="E12" s="100"/>
      <c r="F12" s="80"/>
      <c r="G12" s="96"/>
      <c r="H12" s="236"/>
    </row>
    <row r="13" spans="1:10" ht="17.100000000000001" customHeight="1">
      <c r="A13" s="105"/>
      <c r="B13" s="102"/>
      <c r="C13" s="95" t="s">
        <v>227</v>
      </c>
      <c r="D13" s="89"/>
      <c r="E13" s="110"/>
      <c r="F13" s="93"/>
      <c r="G13" s="94"/>
      <c r="H13" s="236"/>
    </row>
    <row r="14" spans="1:10" ht="17.100000000000001" customHeight="1">
      <c r="A14" s="105"/>
      <c r="B14" s="102"/>
      <c r="C14" s="103" t="s">
        <v>249</v>
      </c>
      <c r="D14" s="89"/>
      <c r="E14" s="110"/>
      <c r="F14" s="93"/>
      <c r="G14" s="94"/>
      <c r="H14" s="236"/>
    </row>
    <row r="15" spans="1:10" ht="17.100000000000001" customHeight="1">
      <c r="A15" s="105"/>
      <c r="B15" s="102"/>
      <c r="C15" s="103" t="s">
        <v>250</v>
      </c>
      <c r="D15" s="89"/>
      <c r="E15" s="110"/>
      <c r="F15" s="93"/>
      <c r="G15" s="94"/>
      <c r="H15" s="236"/>
    </row>
    <row r="16" spans="1:10" ht="17.100000000000001" customHeight="1">
      <c r="A16" s="105"/>
      <c r="B16" s="102"/>
      <c r="C16" s="103" t="s">
        <v>251</v>
      </c>
      <c r="D16" s="89"/>
      <c r="E16" s="110"/>
      <c r="F16" s="93"/>
      <c r="G16" s="94"/>
      <c r="H16" s="236"/>
    </row>
    <row r="17" spans="1:7" ht="17.100000000000001" customHeight="1">
      <c r="A17" s="105"/>
      <c r="B17" s="102"/>
      <c r="C17" s="103" t="s">
        <v>252</v>
      </c>
      <c r="D17" s="89"/>
      <c r="E17" s="110"/>
      <c r="F17" s="93"/>
      <c r="G17" s="94"/>
    </row>
    <row r="18" spans="1:7" ht="17.100000000000001" customHeight="1">
      <c r="A18" s="105"/>
      <c r="B18" s="102"/>
      <c r="C18" s="103" t="s">
        <v>253</v>
      </c>
      <c r="D18" s="89"/>
      <c r="E18" s="110"/>
      <c r="F18" s="93"/>
      <c r="G18" s="94"/>
    </row>
    <row r="19" spans="1:7" ht="17.100000000000001" customHeight="1">
      <c r="A19" s="105"/>
      <c r="B19" s="102"/>
      <c r="C19" s="103" t="s">
        <v>254</v>
      </c>
      <c r="D19" s="89"/>
      <c r="E19" s="110"/>
      <c r="F19" s="93"/>
      <c r="G19" s="94"/>
    </row>
    <row r="20" spans="1:7" ht="17.100000000000001" customHeight="1">
      <c r="A20" s="105"/>
      <c r="B20" s="102"/>
      <c r="C20" s="103" t="s">
        <v>255</v>
      </c>
      <c r="D20" s="89"/>
      <c r="E20" s="110"/>
      <c r="F20" s="93"/>
      <c r="G20" s="94"/>
    </row>
    <row r="21" spans="1:7" ht="17.100000000000001" customHeight="1">
      <c r="A21" s="105"/>
      <c r="B21" s="102"/>
      <c r="C21" s="103" t="s">
        <v>256</v>
      </c>
      <c r="D21" s="89"/>
      <c r="E21" s="110"/>
      <c r="F21" s="93"/>
      <c r="G21" s="94"/>
    </row>
    <row r="22" spans="1:7" ht="17.100000000000001" customHeight="1">
      <c r="A22" s="105"/>
      <c r="B22" s="102"/>
      <c r="C22" s="103" t="s">
        <v>257</v>
      </c>
      <c r="D22" s="89"/>
      <c r="E22" s="110"/>
      <c r="F22" s="93"/>
      <c r="G22" s="94"/>
    </row>
    <row r="23" spans="1:7" ht="17.100000000000001" customHeight="1">
      <c r="A23" s="105"/>
      <c r="B23" s="102"/>
      <c r="C23" s="103" t="s">
        <v>258</v>
      </c>
      <c r="D23" s="89"/>
      <c r="E23" s="110"/>
      <c r="F23" s="93"/>
      <c r="G23" s="94"/>
    </row>
    <row r="24" spans="1:7" ht="17.100000000000001" customHeight="1">
      <c r="A24" s="105"/>
      <c r="B24" s="102"/>
      <c r="C24" s="103" t="s">
        <v>259</v>
      </c>
      <c r="D24" s="89"/>
      <c r="E24" s="110"/>
      <c r="F24" s="93"/>
      <c r="G24" s="94"/>
    </row>
    <row r="25" spans="1:7" ht="17.100000000000001" customHeight="1">
      <c r="A25" s="105"/>
      <c r="B25" s="102"/>
      <c r="C25" s="103" t="s">
        <v>260</v>
      </c>
      <c r="D25" s="89"/>
      <c r="E25" s="110"/>
      <c r="F25" s="93"/>
      <c r="G25" s="94"/>
    </row>
    <row r="26" spans="1:7" ht="17.100000000000001" customHeight="1">
      <c r="A26" s="105"/>
      <c r="B26" s="102"/>
      <c r="C26" s="103" t="s">
        <v>261</v>
      </c>
      <c r="D26" s="89"/>
      <c r="E26" s="110"/>
      <c r="F26" s="93"/>
      <c r="G26" s="94"/>
    </row>
    <row r="27" spans="1:7" ht="17.100000000000001" customHeight="1">
      <c r="A27" s="105"/>
      <c r="B27" s="102"/>
      <c r="C27" s="103" t="s">
        <v>262</v>
      </c>
      <c r="D27" s="89"/>
      <c r="E27" s="110"/>
      <c r="F27" s="93"/>
      <c r="G27" s="94"/>
    </row>
    <row r="28" spans="1:7" ht="17.100000000000001" customHeight="1">
      <c r="A28" s="105"/>
      <c r="B28" s="102"/>
      <c r="C28" s="103" t="s">
        <v>263</v>
      </c>
      <c r="D28" s="89"/>
      <c r="E28" s="110"/>
      <c r="F28" s="93"/>
      <c r="G28" s="94"/>
    </row>
    <row r="29" spans="1:7" ht="17.100000000000001" customHeight="1">
      <c r="A29" s="105"/>
      <c r="B29" s="102"/>
      <c r="C29" s="103" t="s">
        <v>264</v>
      </c>
      <c r="D29" s="89"/>
      <c r="E29" s="110"/>
      <c r="F29" s="93"/>
      <c r="G29" s="94"/>
    </row>
    <row r="30" spans="1:7" ht="17.100000000000001" customHeight="1">
      <c r="A30" s="105"/>
      <c r="B30" s="102"/>
      <c r="C30" s="103" t="s">
        <v>265</v>
      </c>
      <c r="D30" s="89"/>
      <c r="E30" s="110"/>
      <c r="F30" s="93"/>
      <c r="G30" s="94"/>
    </row>
    <row r="31" spans="1:7" ht="17.100000000000001" customHeight="1">
      <c r="A31" s="239"/>
      <c r="B31" s="102"/>
      <c r="C31" s="103" t="s">
        <v>266</v>
      </c>
      <c r="D31" s="89"/>
      <c r="E31" s="110"/>
      <c r="F31" s="93"/>
      <c r="G31" s="94"/>
    </row>
    <row r="32" spans="1:7" ht="17.100000000000001" customHeight="1">
      <c r="A32" s="75"/>
      <c r="B32" s="99"/>
      <c r="C32" s="95"/>
      <c r="D32" s="78"/>
      <c r="E32" s="100"/>
      <c r="F32" s="82"/>
      <c r="G32" s="81"/>
    </row>
    <row r="33" spans="1:8" ht="17.399999999999999">
      <c r="A33" s="191" t="s">
        <v>267</v>
      </c>
      <c r="B33" s="232"/>
      <c r="C33" s="193" t="s">
        <v>268</v>
      </c>
      <c r="D33" s="194"/>
      <c r="E33" s="233"/>
      <c r="F33" s="196"/>
      <c r="G33" s="197"/>
      <c r="H33" s="236"/>
    </row>
    <row r="34" spans="1:8">
      <c r="A34" s="75"/>
      <c r="B34" s="99"/>
      <c r="C34" s="77"/>
      <c r="D34" s="78"/>
      <c r="E34" s="100"/>
      <c r="F34" s="82"/>
      <c r="G34" s="81"/>
      <c r="H34" s="236"/>
    </row>
    <row r="35" spans="1:8" ht="41.4">
      <c r="A35" s="75" t="s">
        <v>269</v>
      </c>
      <c r="B35" s="99" t="s">
        <v>214</v>
      </c>
      <c r="C35" s="84" t="s">
        <v>270</v>
      </c>
      <c r="D35" s="78" t="s">
        <v>216</v>
      </c>
      <c r="E35" s="79">
        <v>1</v>
      </c>
      <c r="F35" s="82"/>
      <c r="G35" s="88"/>
      <c r="H35" s="231"/>
    </row>
    <row r="36" spans="1:8" ht="27.6">
      <c r="A36" s="75"/>
      <c r="B36" s="99"/>
      <c r="C36" s="101" t="s">
        <v>247</v>
      </c>
      <c r="D36" s="78"/>
      <c r="E36" s="100"/>
      <c r="F36" s="82"/>
      <c r="G36" s="81"/>
      <c r="H36" s="236"/>
    </row>
    <row r="37" spans="1:8" ht="17.100000000000001" customHeight="1">
      <c r="A37" s="75"/>
      <c r="B37" s="99"/>
      <c r="C37" s="237" t="s">
        <v>225</v>
      </c>
      <c r="D37" s="78"/>
      <c r="E37" s="100"/>
      <c r="F37" s="82"/>
      <c r="G37" s="81"/>
      <c r="H37" s="236"/>
    </row>
    <row r="38" spans="1:8" ht="17.100000000000001" customHeight="1">
      <c r="A38" s="75"/>
      <c r="B38" s="99"/>
      <c r="C38" s="95" t="s">
        <v>227</v>
      </c>
      <c r="D38" s="78"/>
      <c r="E38" s="100"/>
      <c r="F38" s="82"/>
      <c r="G38" s="81"/>
      <c r="H38" s="236"/>
    </row>
    <row r="39" spans="1:8" ht="17.100000000000001" customHeight="1">
      <c r="A39" s="75"/>
      <c r="B39" s="99"/>
      <c r="C39" s="77" t="s">
        <v>271</v>
      </c>
      <c r="D39" s="78"/>
      <c r="E39" s="100"/>
      <c r="F39" s="82"/>
      <c r="G39" s="81"/>
      <c r="H39" s="236"/>
    </row>
    <row r="40" spans="1:8" ht="17.100000000000001" customHeight="1">
      <c r="A40" s="75"/>
      <c r="B40" s="99"/>
      <c r="C40" s="77" t="s">
        <v>272</v>
      </c>
      <c r="D40" s="78"/>
      <c r="E40" s="100"/>
      <c r="F40" s="82"/>
      <c r="G40" s="81"/>
      <c r="H40" s="236"/>
    </row>
    <row r="41" spans="1:8">
      <c r="A41" s="75"/>
      <c r="B41" s="99"/>
      <c r="C41" s="84" t="s">
        <v>273</v>
      </c>
      <c r="D41" s="78"/>
      <c r="E41" s="100"/>
      <c r="F41" s="82"/>
      <c r="G41" s="81"/>
      <c r="H41" s="236"/>
    </row>
    <row r="42" spans="1:8" ht="17.100000000000001" customHeight="1">
      <c r="A42" s="75"/>
      <c r="B42" s="99"/>
      <c r="C42" s="77" t="s">
        <v>274</v>
      </c>
      <c r="D42" s="78"/>
      <c r="E42" s="100"/>
      <c r="F42" s="82"/>
      <c r="G42" s="81"/>
      <c r="H42" s="236"/>
    </row>
    <row r="43" spans="1:8" ht="17.100000000000001" customHeight="1">
      <c r="A43" s="75"/>
      <c r="B43" s="99"/>
      <c r="C43" s="77" t="s">
        <v>275</v>
      </c>
      <c r="D43" s="78"/>
      <c r="E43" s="100"/>
      <c r="F43" s="82"/>
      <c r="G43" s="81"/>
      <c r="H43" s="236"/>
    </row>
    <row r="44" spans="1:8" ht="17.100000000000001" customHeight="1">
      <c r="A44" s="75"/>
      <c r="B44" s="99"/>
      <c r="C44" s="77"/>
      <c r="D44" s="78"/>
      <c r="E44" s="100"/>
      <c r="F44" s="82"/>
      <c r="G44" s="81"/>
      <c r="H44" s="236"/>
    </row>
    <row r="45" spans="1:8" ht="17.399999999999999">
      <c r="A45" s="191" t="s">
        <v>276</v>
      </c>
      <c r="B45" s="232"/>
      <c r="C45" s="193" t="s">
        <v>277</v>
      </c>
      <c r="D45" s="194"/>
      <c r="E45" s="233"/>
      <c r="F45" s="196"/>
      <c r="G45" s="197"/>
      <c r="H45" s="236"/>
    </row>
    <row r="46" spans="1:8">
      <c r="A46" s="75"/>
      <c r="B46" s="99"/>
      <c r="C46" s="77"/>
      <c r="D46" s="78"/>
      <c r="E46" s="100"/>
      <c r="F46" s="82"/>
      <c r="G46" s="81"/>
      <c r="H46" s="236"/>
    </row>
    <row r="47" spans="1:8" ht="41.4">
      <c r="A47" s="75" t="s">
        <v>278</v>
      </c>
      <c r="B47" s="99" t="s">
        <v>214</v>
      </c>
      <c r="C47" s="84" t="s">
        <v>279</v>
      </c>
      <c r="D47" s="78" t="s">
        <v>216</v>
      </c>
      <c r="E47" s="79">
        <v>1</v>
      </c>
      <c r="F47" s="82"/>
      <c r="G47" s="88"/>
      <c r="H47" s="231"/>
    </row>
    <row r="48" spans="1:8" ht="17.100000000000001" customHeight="1">
      <c r="A48" s="75"/>
      <c r="B48" s="99"/>
      <c r="C48" s="77"/>
      <c r="D48" s="78"/>
      <c r="E48" s="100"/>
      <c r="F48" s="82"/>
      <c r="G48" s="81"/>
      <c r="H48" s="231"/>
    </row>
    <row r="49" spans="1:8" ht="17.399999999999999">
      <c r="A49" s="191" t="s">
        <v>280</v>
      </c>
      <c r="B49" s="232"/>
      <c r="C49" s="193" t="s">
        <v>281</v>
      </c>
      <c r="D49" s="194"/>
      <c r="E49" s="233"/>
      <c r="F49" s="196"/>
      <c r="G49" s="197"/>
      <c r="H49" s="231"/>
    </row>
    <row r="50" spans="1:8" ht="17.100000000000001" customHeight="1">
      <c r="A50" s="75"/>
      <c r="B50" s="99"/>
      <c r="C50" s="77"/>
      <c r="D50" s="78"/>
      <c r="E50" s="100"/>
      <c r="F50" s="82"/>
      <c r="G50" s="81"/>
      <c r="H50" s="231"/>
    </row>
    <row r="51" spans="1:8" ht="27.6">
      <c r="A51" s="75" t="s">
        <v>282</v>
      </c>
      <c r="B51" s="99" t="s">
        <v>245</v>
      </c>
      <c r="C51" s="84" t="s">
        <v>283</v>
      </c>
      <c r="D51" s="78" t="s">
        <v>284</v>
      </c>
      <c r="E51" s="79">
        <v>6</v>
      </c>
      <c r="F51" s="82"/>
      <c r="G51" s="88"/>
      <c r="H51" s="231"/>
    </row>
    <row r="52" spans="1:8">
      <c r="A52" s="75"/>
      <c r="B52" s="99"/>
      <c r="C52" s="77" t="s">
        <v>285</v>
      </c>
      <c r="D52" s="78"/>
      <c r="E52" s="79"/>
      <c r="F52" s="82"/>
      <c r="G52" s="81"/>
      <c r="H52" s="231"/>
    </row>
    <row r="53" spans="1:8">
      <c r="A53" s="239"/>
      <c r="B53" s="102"/>
      <c r="C53" s="103"/>
      <c r="D53" s="78"/>
      <c r="E53" s="79"/>
      <c r="F53" s="82"/>
      <c r="G53" s="81"/>
    </row>
    <row r="54" spans="1:8" ht="15.6" thickBot="1">
      <c r="A54" s="239"/>
      <c r="B54" s="102"/>
      <c r="C54" s="103"/>
      <c r="D54" s="240"/>
      <c r="E54" s="241"/>
      <c r="F54" s="247"/>
      <c r="G54" s="243"/>
      <c r="H54" s="236"/>
    </row>
    <row r="55" spans="1:8" ht="17.100000000000001" customHeight="1" thickBot="1">
      <c r="A55" s="343">
        <f>+'ohs3-S2'!A59:G59</f>
        <v>6</v>
      </c>
      <c r="B55" s="350"/>
      <c r="C55" s="350"/>
      <c r="D55" s="350"/>
      <c r="E55" s="350"/>
      <c r="F55" s="351"/>
      <c r="G55" s="185"/>
      <c r="H55" s="236"/>
    </row>
    <row r="56" spans="1:8" ht="15.6" thickBot="1">
      <c r="A56" s="12"/>
      <c r="B56" s="12"/>
      <c r="C56" s="12"/>
      <c r="D56" s="12"/>
      <c r="E56" s="97"/>
      <c r="F56" s="12"/>
      <c r="G56" s="12"/>
      <c r="H56" s="14"/>
    </row>
    <row r="57" spans="1:8" ht="18" thickBot="1">
      <c r="A57" s="332">
        <f>+'ohs1-S2'!A50:G50+1</f>
        <v>5</v>
      </c>
      <c r="B57" s="333"/>
      <c r="C57" s="333"/>
      <c r="D57" s="333"/>
      <c r="E57" s="333"/>
      <c r="F57" s="333"/>
      <c r="G57" s="334"/>
      <c r="H57" s="14"/>
    </row>
    <row r="58" spans="1:8" s="2" customFormat="1">
      <c r="A58" s="3"/>
      <c r="B58" s="3"/>
      <c r="C58" s="3"/>
      <c r="D58" s="3"/>
      <c r="E58" s="3"/>
      <c r="F58" s="3"/>
      <c r="G58" s="3"/>
      <c r="H58" s="27"/>
    </row>
    <row r="59" spans="1:8" s="2" customFormat="1">
      <c r="A59" s="3"/>
      <c r="B59" s="3"/>
      <c r="C59" s="3"/>
      <c r="D59" s="3"/>
      <c r="E59" s="3"/>
      <c r="F59" s="3"/>
      <c r="G59" s="3"/>
      <c r="H59" s="27"/>
    </row>
    <row r="60" spans="1:8" s="2" customFormat="1">
      <c r="A60" s="3"/>
      <c r="B60" s="3"/>
      <c r="C60" s="3"/>
      <c r="D60" s="3"/>
      <c r="E60" s="3"/>
      <c r="F60" s="3"/>
      <c r="G60" s="3"/>
      <c r="H60" s="27"/>
    </row>
    <row r="61" spans="1:8" s="2" customFormat="1">
      <c r="A61" s="3"/>
      <c r="B61" s="3"/>
      <c r="C61" s="3"/>
      <c r="D61" s="3"/>
      <c r="E61" s="3"/>
      <c r="F61" s="3"/>
      <c r="G61" s="3"/>
      <c r="H61" s="27"/>
    </row>
  </sheetData>
  <mergeCells count="5">
    <mergeCell ref="C5:C6"/>
    <mergeCell ref="D5:D6"/>
    <mergeCell ref="F5:F6"/>
    <mergeCell ref="A55:F55"/>
    <mergeCell ref="A57:G57"/>
  </mergeCells>
  <pageMargins left="0.59055118110236227" right="0" top="0.39370078740157483" bottom="0" header="0" footer="0"/>
  <pageSetup paperSize="9" scale="7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63"/>
  <sheetViews>
    <sheetView showGridLines="0" view="pageBreakPreview" zoomScale="78" zoomScaleNormal="100" zoomScaleSheetLayoutView="78" workbookViewId="0">
      <selection activeCell="G9" sqref="G9:G18"/>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9" width="9.109375" style="11"/>
    <col min="10" max="10" width="12.109375" style="11" bestFit="1" customWidth="1"/>
    <col min="11" max="16384" width="9.109375" style="11"/>
  </cols>
  <sheetData>
    <row r="1" spans="1:11" s="2" customFormat="1" ht="21.9" customHeight="1">
      <c r="A1" s="218" t="str">
        <f>+works!A1</f>
        <v>Kgetlengrivier</v>
      </c>
      <c r="B1" s="55"/>
      <c r="C1" s="55"/>
      <c r="D1" s="56"/>
      <c r="E1" s="56"/>
      <c r="F1" s="57"/>
      <c r="G1" s="58">
        <f>works!G1</f>
        <v>46274</v>
      </c>
      <c r="H1" s="104"/>
      <c r="I1" s="21"/>
      <c r="J1" s="21"/>
      <c r="K1" s="21"/>
    </row>
    <row r="2" spans="1:11" s="2" customFormat="1" ht="30" customHeight="1">
      <c r="A2" s="219" t="str">
        <f>+works!A2</f>
        <v>Bulk Water Supply Bodorp Swartruggens</v>
      </c>
      <c r="B2" s="60"/>
      <c r="C2" s="60"/>
      <c r="D2" s="60"/>
      <c r="E2" s="61"/>
      <c r="F2" s="61"/>
      <c r="G2" s="62"/>
      <c r="H2" s="21"/>
      <c r="I2" s="21"/>
      <c r="J2" s="21"/>
      <c r="K2" s="21"/>
    </row>
    <row r="3" spans="1:11" s="2" customFormat="1" ht="21.9" customHeight="1" thickBot="1">
      <c r="A3" s="220" t="str">
        <f>works!A3</f>
        <v>Pipeline and related works</v>
      </c>
      <c r="B3" s="64"/>
      <c r="C3" s="64"/>
      <c r="D3" s="65"/>
      <c r="E3" s="65"/>
      <c r="F3" s="65"/>
      <c r="G3" s="221"/>
      <c r="H3" s="21"/>
      <c r="I3" s="21"/>
      <c r="J3" s="21"/>
      <c r="K3" s="21"/>
    </row>
    <row r="4" spans="1:11" ht="15.6" thickBot="1">
      <c r="A4" s="12"/>
      <c r="B4" s="12"/>
      <c r="C4" s="12"/>
      <c r="D4" s="12"/>
      <c r="E4" s="97"/>
      <c r="F4" s="12"/>
      <c r="G4" s="12"/>
      <c r="H4" s="14"/>
      <c r="I4" s="14"/>
      <c r="J4" s="14"/>
      <c r="K4" s="14"/>
    </row>
    <row r="5" spans="1:11" ht="18" customHeight="1">
      <c r="A5" s="222" t="s">
        <v>7</v>
      </c>
      <c r="B5" s="223" t="s">
        <v>3</v>
      </c>
      <c r="C5" s="347" t="s">
        <v>8</v>
      </c>
      <c r="D5" s="348" t="s">
        <v>9</v>
      </c>
      <c r="E5" s="224" t="s">
        <v>23</v>
      </c>
      <c r="F5" s="349" t="s">
        <v>10</v>
      </c>
      <c r="G5" s="225" t="s">
        <v>11</v>
      </c>
      <c r="H5" s="14"/>
      <c r="I5" s="14"/>
      <c r="J5" s="14"/>
      <c r="K5" s="14"/>
    </row>
    <row r="6" spans="1:11" ht="18" customHeight="1" thickBot="1">
      <c r="A6" s="226" t="s">
        <v>20</v>
      </c>
      <c r="B6" s="68" t="s">
        <v>21</v>
      </c>
      <c r="C6" s="336"/>
      <c r="D6" s="338"/>
      <c r="E6" s="227" t="s">
        <v>78</v>
      </c>
      <c r="F6" s="342"/>
      <c r="G6" s="228" t="s">
        <v>22</v>
      </c>
      <c r="H6" s="14"/>
      <c r="I6" s="14"/>
      <c r="J6" s="14"/>
      <c r="K6" s="14"/>
    </row>
    <row r="7" spans="1:11" ht="21.9" customHeight="1">
      <c r="A7" s="69"/>
      <c r="B7" s="70" t="s">
        <v>2</v>
      </c>
      <c r="C7" s="71" t="str">
        <f>+'ohs2-S2'!C7</f>
        <v>Schedule 2 continued</v>
      </c>
      <c r="D7" s="12"/>
      <c r="E7" s="97"/>
      <c r="F7" s="12"/>
      <c r="G7" s="72"/>
      <c r="H7" s="14"/>
      <c r="I7" s="14"/>
      <c r="J7" s="14"/>
      <c r="K7" s="14"/>
    </row>
    <row r="8" spans="1:11" ht="21.9" customHeight="1" thickBot="1">
      <c r="A8" s="69"/>
      <c r="B8" s="70" t="s">
        <v>12</v>
      </c>
      <c r="C8" s="73" t="str">
        <f>+'ohs1-S2'!C8</f>
        <v>Occupational health and safety requirements</v>
      </c>
      <c r="D8" s="12"/>
      <c r="E8" s="97"/>
      <c r="F8" s="12"/>
      <c r="G8" s="72"/>
      <c r="H8" s="14"/>
      <c r="I8" s="14"/>
      <c r="J8" s="14"/>
      <c r="K8" s="14"/>
    </row>
    <row r="9" spans="1:11" ht="17.399999999999999">
      <c r="A9" s="198">
        <f>+'ohs2-S2'!A57:G57</f>
        <v>5</v>
      </c>
      <c r="B9" s="199"/>
      <c r="C9" s="200"/>
      <c r="D9" s="199"/>
      <c r="E9" s="201"/>
      <c r="F9" s="246"/>
      <c r="G9" s="173"/>
      <c r="H9" s="244"/>
      <c r="I9" s="14"/>
      <c r="J9" s="28"/>
      <c r="K9" s="14"/>
    </row>
    <row r="10" spans="1:11" ht="17.100000000000001" customHeight="1">
      <c r="A10" s="75"/>
      <c r="B10" s="99"/>
      <c r="C10" s="77"/>
      <c r="D10" s="78"/>
      <c r="E10" s="100"/>
      <c r="F10" s="82"/>
      <c r="G10" s="81"/>
      <c r="H10" s="14"/>
      <c r="I10" s="14"/>
      <c r="J10" s="14"/>
      <c r="K10" s="14"/>
    </row>
    <row r="11" spans="1:11" ht="17.100000000000001" customHeight="1">
      <c r="A11" s="75"/>
      <c r="B11" s="99"/>
      <c r="C11" s="77" t="s">
        <v>286</v>
      </c>
      <c r="D11" s="78"/>
      <c r="E11" s="100"/>
      <c r="F11" s="82"/>
      <c r="G11" s="81"/>
      <c r="H11" s="231"/>
    </row>
    <row r="12" spans="1:11" ht="27.6">
      <c r="A12" s="75"/>
      <c r="B12" s="99"/>
      <c r="C12" s="84" t="s">
        <v>287</v>
      </c>
      <c r="D12" s="78"/>
      <c r="E12" s="100"/>
      <c r="F12" s="82"/>
      <c r="G12" s="81"/>
      <c r="H12" s="231"/>
    </row>
    <row r="13" spans="1:11" ht="17.100000000000001" customHeight="1">
      <c r="A13" s="75"/>
      <c r="B13" s="99"/>
      <c r="C13" s="77" t="s">
        <v>288</v>
      </c>
      <c r="D13" s="78"/>
      <c r="E13" s="100"/>
      <c r="F13" s="82"/>
      <c r="G13" s="81"/>
      <c r="H13" s="231"/>
    </row>
    <row r="14" spans="1:11">
      <c r="A14" s="75"/>
      <c r="B14" s="99"/>
      <c r="C14" s="77" t="s">
        <v>289</v>
      </c>
      <c r="D14" s="78"/>
      <c r="E14" s="100"/>
      <c r="F14" s="82"/>
      <c r="G14" s="81"/>
      <c r="H14" s="236"/>
    </row>
    <row r="15" spans="1:11" ht="17.100000000000001" customHeight="1">
      <c r="A15" s="75"/>
      <c r="B15" s="99"/>
      <c r="C15" s="77"/>
      <c r="D15" s="78"/>
      <c r="E15" s="100"/>
      <c r="F15" s="82"/>
      <c r="G15" s="81"/>
      <c r="H15" s="236"/>
    </row>
    <row r="16" spans="1:11" ht="17.399999999999999">
      <c r="A16" s="191" t="s">
        <v>290</v>
      </c>
      <c r="B16" s="232"/>
      <c r="C16" s="193" t="s">
        <v>291</v>
      </c>
      <c r="D16" s="194"/>
      <c r="E16" s="233"/>
      <c r="F16" s="196"/>
      <c r="G16" s="197"/>
      <c r="H16" s="236"/>
    </row>
    <row r="17" spans="1:8" ht="17.100000000000001" customHeight="1">
      <c r="A17" s="75"/>
      <c r="B17" s="99"/>
      <c r="C17" s="77"/>
      <c r="D17" s="78"/>
      <c r="E17" s="100"/>
      <c r="F17" s="82"/>
      <c r="G17" s="81"/>
      <c r="H17" s="236"/>
    </row>
    <row r="18" spans="1:8" ht="69">
      <c r="A18" s="75" t="s">
        <v>292</v>
      </c>
      <c r="B18" s="99" t="s">
        <v>245</v>
      </c>
      <c r="C18" s="84" t="s">
        <v>293</v>
      </c>
      <c r="D18" s="78" t="s">
        <v>216</v>
      </c>
      <c r="E18" s="79">
        <v>1</v>
      </c>
      <c r="F18" s="82"/>
      <c r="G18" s="88"/>
      <c r="H18" s="231"/>
    </row>
    <row r="19" spans="1:8">
      <c r="A19" s="75"/>
      <c r="B19" s="99"/>
      <c r="C19" s="95" t="s">
        <v>294</v>
      </c>
      <c r="D19" s="78"/>
      <c r="E19" s="79"/>
      <c r="F19" s="82"/>
      <c r="G19" s="81"/>
      <c r="H19" s="231"/>
    </row>
    <row r="20" spans="1:8" ht="17.100000000000001" customHeight="1">
      <c r="A20" s="75"/>
      <c r="B20" s="99"/>
      <c r="C20" s="77" t="s">
        <v>295</v>
      </c>
      <c r="D20" s="78"/>
      <c r="E20" s="79"/>
      <c r="F20" s="82"/>
      <c r="G20" s="81"/>
      <c r="H20" s="236"/>
    </row>
    <row r="21" spans="1:8" ht="17.100000000000001" customHeight="1">
      <c r="A21" s="75"/>
      <c r="B21" s="99"/>
      <c r="C21" s="77" t="s">
        <v>296</v>
      </c>
      <c r="D21" s="78"/>
      <c r="E21" s="79"/>
      <c r="F21" s="82"/>
      <c r="G21" s="81"/>
      <c r="H21" s="236"/>
    </row>
    <row r="22" spans="1:8" ht="17.100000000000001" customHeight="1">
      <c r="A22" s="75"/>
      <c r="B22" s="99"/>
      <c r="C22" s="77" t="s">
        <v>297</v>
      </c>
      <c r="D22" s="78"/>
      <c r="E22" s="79"/>
      <c r="F22" s="82"/>
      <c r="G22" s="81"/>
      <c r="H22" s="236"/>
    </row>
    <row r="23" spans="1:8" ht="17.100000000000001" customHeight="1">
      <c r="A23" s="75"/>
      <c r="B23" s="99"/>
      <c r="C23" s="77" t="s">
        <v>298</v>
      </c>
      <c r="D23" s="78"/>
      <c r="E23" s="79"/>
      <c r="F23" s="82"/>
      <c r="G23" s="81"/>
      <c r="H23" s="236"/>
    </row>
    <row r="24" spans="1:8" ht="17.100000000000001" customHeight="1">
      <c r="A24" s="75"/>
      <c r="B24" s="99"/>
      <c r="C24" s="77" t="s">
        <v>299</v>
      </c>
      <c r="D24" s="78"/>
      <c r="E24" s="79"/>
      <c r="F24" s="82"/>
      <c r="G24" s="81"/>
      <c r="H24" s="236"/>
    </row>
    <row r="25" spans="1:8" ht="17.100000000000001" customHeight="1">
      <c r="A25" s="75"/>
      <c r="B25" s="99"/>
      <c r="C25" s="77" t="s">
        <v>300</v>
      </c>
      <c r="D25" s="78"/>
      <c r="E25" s="79"/>
      <c r="F25" s="82"/>
      <c r="G25" s="81"/>
      <c r="H25" s="236"/>
    </row>
    <row r="26" spans="1:8" ht="17.100000000000001" customHeight="1">
      <c r="A26" s="75"/>
      <c r="B26" s="99"/>
      <c r="C26" s="77" t="s">
        <v>301</v>
      </c>
      <c r="D26" s="78"/>
      <c r="E26" s="79"/>
      <c r="F26" s="82"/>
      <c r="G26" s="81"/>
      <c r="H26" s="236"/>
    </row>
    <row r="27" spans="1:8" ht="17.100000000000001" customHeight="1">
      <c r="A27" s="75"/>
      <c r="B27" s="99"/>
      <c r="C27" s="77" t="s">
        <v>302</v>
      </c>
      <c r="D27" s="78"/>
      <c r="E27" s="79"/>
      <c r="F27" s="82"/>
      <c r="G27" s="81"/>
      <c r="H27" s="236"/>
    </row>
    <row r="28" spans="1:8" ht="17.100000000000001" customHeight="1">
      <c r="A28" s="75"/>
      <c r="B28" s="99"/>
      <c r="C28" s="77" t="s">
        <v>303</v>
      </c>
      <c r="D28" s="78"/>
      <c r="E28" s="79"/>
      <c r="F28" s="82"/>
      <c r="G28" s="81"/>
      <c r="H28" s="236"/>
    </row>
    <row r="29" spans="1:8" ht="17.100000000000001" customHeight="1">
      <c r="A29" s="75"/>
      <c r="B29" s="99"/>
      <c r="C29" s="77" t="s">
        <v>304</v>
      </c>
      <c r="D29" s="78"/>
      <c r="E29" s="79"/>
      <c r="F29" s="82"/>
      <c r="G29" s="81"/>
      <c r="H29" s="236"/>
    </row>
    <row r="30" spans="1:8" ht="17.100000000000001" customHeight="1">
      <c r="A30" s="75"/>
      <c r="B30" s="99"/>
      <c r="C30" s="77" t="s">
        <v>305</v>
      </c>
      <c r="D30" s="78"/>
      <c r="E30" s="79"/>
      <c r="F30" s="82"/>
      <c r="G30" s="81"/>
      <c r="H30" s="236"/>
    </row>
    <row r="31" spans="1:8" ht="17.100000000000001" customHeight="1">
      <c r="A31" s="75"/>
      <c r="B31" s="99"/>
      <c r="C31" s="77" t="s">
        <v>306</v>
      </c>
      <c r="D31" s="78"/>
      <c r="E31" s="79"/>
      <c r="F31" s="82"/>
      <c r="G31" s="81"/>
      <c r="H31" s="236"/>
    </row>
    <row r="32" spans="1:8" ht="17.100000000000001" customHeight="1">
      <c r="A32" s="75"/>
      <c r="B32" s="99"/>
      <c r="C32" s="77" t="s">
        <v>307</v>
      </c>
      <c r="D32" s="78"/>
      <c r="E32" s="79"/>
      <c r="F32" s="82"/>
      <c r="G32" s="81"/>
      <c r="H32" s="236"/>
    </row>
    <row r="33" spans="1:8" ht="17.100000000000001" customHeight="1">
      <c r="A33" s="75"/>
      <c r="B33" s="99"/>
      <c r="C33" s="77" t="s">
        <v>308</v>
      </c>
      <c r="D33" s="78"/>
      <c r="E33" s="79"/>
      <c r="F33" s="82"/>
      <c r="G33" s="81"/>
      <c r="H33" s="236"/>
    </row>
    <row r="34" spans="1:8" ht="17.100000000000001" customHeight="1">
      <c r="A34" s="75"/>
      <c r="B34" s="99"/>
      <c r="C34" s="77" t="s">
        <v>309</v>
      </c>
      <c r="D34" s="78"/>
      <c r="E34" s="79"/>
      <c r="F34" s="82"/>
      <c r="G34" s="81"/>
      <c r="H34" s="236"/>
    </row>
    <row r="35" spans="1:8" ht="17.100000000000001" customHeight="1">
      <c r="A35" s="75"/>
      <c r="B35" s="99"/>
      <c r="C35" s="77" t="s">
        <v>310</v>
      </c>
      <c r="D35" s="78"/>
      <c r="E35" s="79"/>
      <c r="F35" s="82"/>
      <c r="G35" s="81"/>
      <c r="H35" s="236"/>
    </row>
    <row r="36" spans="1:8" ht="17.100000000000001" customHeight="1">
      <c r="A36" s="75"/>
      <c r="B36" s="99"/>
      <c r="C36" s="77" t="s">
        <v>311</v>
      </c>
      <c r="D36" s="78"/>
      <c r="E36" s="79"/>
      <c r="F36" s="82"/>
      <c r="G36" s="81"/>
      <c r="H36" s="236"/>
    </row>
    <row r="37" spans="1:8" ht="17.100000000000001" customHeight="1">
      <c r="A37" s="75"/>
      <c r="B37" s="99"/>
      <c r="C37" s="77" t="s">
        <v>312</v>
      </c>
      <c r="D37" s="78"/>
      <c r="E37" s="79"/>
      <c r="F37" s="82"/>
      <c r="G37" s="81"/>
      <c r="H37" s="236"/>
    </row>
    <row r="38" spans="1:8" ht="17.100000000000001" customHeight="1">
      <c r="A38" s="75"/>
      <c r="B38" s="99"/>
      <c r="C38" s="77" t="s">
        <v>313</v>
      </c>
      <c r="D38" s="78"/>
      <c r="E38" s="79"/>
      <c r="F38" s="82"/>
      <c r="G38" s="81"/>
      <c r="H38" s="236"/>
    </row>
    <row r="39" spans="1:8" ht="17.100000000000001" customHeight="1">
      <c r="A39" s="75"/>
      <c r="B39" s="99"/>
      <c r="C39" s="77" t="s">
        <v>314</v>
      </c>
      <c r="D39" s="78"/>
      <c r="E39" s="79"/>
      <c r="F39" s="82"/>
      <c r="G39" s="81"/>
      <c r="H39" s="236"/>
    </row>
    <row r="40" spans="1:8" ht="17.100000000000001" customHeight="1">
      <c r="A40" s="75"/>
      <c r="B40" s="99"/>
      <c r="C40" s="77" t="s">
        <v>315</v>
      </c>
      <c r="D40" s="78"/>
      <c r="E40" s="79"/>
      <c r="F40" s="82"/>
      <c r="G40" s="81"/>
      <c r="H40" s="236"/>
    </row>
    <row r="41" spans="1:8" ht="17.100000000000001" customHeight="1">
      <c r="A41" s="75"/>
      <c r="B41" s="99"/>
      <c r="C41" s="77" t="s">
        <v>316</v>
      </c>
      <c r="D41" s="78"/>
      <c r="E41" s="79"/>
      <c r="F41" s="82"/>
      <c r="G41" s="81"/>
      <c r="H41" s="236"/>
    </row>
    <row r="42" spans="1:8" ht="17.100000000000001" customHeight="1">
      <c r="A42" s="75"/>
      <c r="B42" s="99"/>
      <c r="C42" s="77" t="s">
        <v>317</v>
      </c>
      <c r="D42" s="78"/>
      <c r="E42" s="79"/>
      <c r="F42" s="82"/>
      <c r="G42" s="81"/>
      <c r="H42" s="236"/>
    </row>
    <row r="43" spans="1:8" ht="17.100000000000001" customHeight="1">
      <c r="A43" s="75"/>
      <c r="B43" s="99"/>
      <c r="C43" s="77" t="s">
        <v>318</v>
      </c>
      <c r="D43" s="78"/>
      <c r="E43" s="79"/>
      <c r="F43" s="82"/>
      <c r="G43" s="81"/>
      <c r="H43" s="236"/>
    </row>
    <row r="44" spans="1:8" ht="17.100000000000001" customHeight="1">
      <c r="A44" s="75"/>
      <c r="B44" s="99"/>
      <c r="C44" s="77" t="s">
        <v>319</v>
      </c>
      <c r="D44" s="78"/>
      <c r="E44" s="79"/>
      <c r="F44" s="82"/>
      <c r="G44" s="81"/>
      <c r="H44" s="236"/>
    </row>
    <row r="45" spans="1:8" ht="17.100000000000001" customHeight="1">
      <c r="A45" s="75"/>
      <c r="B45" s="99"/>
      <c r="C45" s="77" t="s">
        <v>320</v>
      </c>
      <c r="D45" s="78"/>
      <c r="E45" s="79"/>
      <c r="F45" s="82"/>
      <c r="G45" s="81"/>
      <c r="H45" s="236"/>
    </row>
    <row r="46" spans="1:8" ht="17.100000000000001" customHeight="1">
      <c r="A46" s="75"/>
      <c r="B46" s="99"/>
      <c r="C46" s="77" t="s">
        <v>321</v>
      </c>
      <c r="D46" s="78"/>
      <c r="E46" s="79"/>
      <c r="F46" s="82"/>
      <c r="G46" s="81"/>
      <c r="H46" s="236"/>
    </row>
    <row r="47" spans="1:8" ht="17.100000000000001" customHeight="1">
      <c r="A47" s="75"/>
      <c r="B47" s="99"/>
      <c r="C47" s="77" t="s">
        <v>322</v>
      </c>
      <c r="D47" s="78"/>
      <c r="E47" s="79"/>
      <c r="F47" s="82"/>
      <c r="G47" s="81"/>
      <c r="H47" s="236"/>
    </row>
    <row r="48" spans="1:8" ht="17.100000000000001" customHeight="1">
      <c r="A48" s="75"/>
      <c r="B48" s="99"/>
      <c r="C48" s="77" t="s">
        <v>323</v>
      </c>
      <c r="D48" s="78"/>
      <c r="E48" s="79"/>
      <c r="F48" s="82"/>
      <c r="G48" s="81"/>
      <c r="H48" s="236"/>
    </row>
    <row r="49" spans="1:8" ht="17.100000000000001" customHeight="1">
      <c r="A49" s="75"/>
      <c r="B49" s="99"/>
      <c r="C49" s="77" t="s">
        <v>324</v>
      </c>
      <c r="D49" s="78"/>
      <c r="E49" s="79"/>
      <c r="F49" s="82"/>
      <c r="G49" s="81"/>
      <c r="H49" s="236"/>
    </row>
    <row r="50" spans="1:8" ht="17.100000000000001" customHeight="1">
      <c r="A50" s="75"/>
      <c r="B50" s="99"/>
      <c r="C50" s="77"/>
      <c r="D50" s="78"/>
      <c r="E50" s="100"/>
      <c r="F50" s="82"/>
      <c r="G50" s="81"/>
      <c r="H50" s="236"/>
    </row>
    <row r="51" spans="1:8" ht="17.399999999999999">
      <c r="A51" s="191" t="s">
        <v>325</v>
      </c>
      <c r="B51" s="232"/>
      <c r="C51" s="193" t="s">
        <v>326</v>
      </c>
      <c r="D51" s="194"/>
      <c r="E51" s="195"/>
      <c r="F51" s="196"/>
      <c r="G51" s="197"/>
      <c r="H51" s="14"/>
    </row>
    <row r="52" spans="1:8" ht="17.100000000000001" customHeight="1">
      <c r="A52" s="75"/>
      <c r="B52" s="99"/>
      <c r="C52" s="77"/>
      <c r="D52" s="78"/>
      <c r="E52" s="79"/>
      <c r="F52" s="82"/>
      <c r="G52" s="81"/>
      <c r="H52" s="14"/>
    </row>
    <row r="53" spans="1:8" ht="17.100000000000001" customHeight="1">
      <c r="A53" s="75" t="s">
        <v>327</v>
      </c>
      <c r="B53" s="99" t="s">
        <v>214</v>
      </c>
      <c r="C53" s="77" t="s">
        <v>328</v>
      </c>
      <c r="D53" s="78" t="s">
        <v>94</v>
      </c>
      <c r="E53" s="79">
        <v>1</v>
      </c>
      <c r="F53" s="82"/>
      <c r="G53" s="88"/>
      <c r="H53" s="236"/>
    </row>
    <row r="54" spans="1:8" ht="17.100000000000001" customHeight="1">
      <c r="A54" s="75" t="s">
        <v>329</v>
      </c>
      <c r="B54" s="99"/>
      <c r="C54" s="77" t="s">
        <v>330</v>
      </c>
      <c r="D54" s="78" t="s">
        <v>94</v>
      </c>
      <c r="E54" s="79">
        <v>1</v>
      </c>
      <c r="F54" s="82"/>
      <c r="G54" s="88"/>
      <c r="H54" s="236"/>
    </row>
    <row r="55" spans="1:8" ht="27.6">
      <c r="A55" s="75" t="s">
        <v>331</v>
      </c>
      <c r="B55" s="99"/>
      <c r="C55" s="84" t="s">
        <v>332</v>
      </c>
      <c r="D55" s="78" t="s">
        <v>94</v>
      </c>
      <c r="E55" s="79">
        <v>4</v>
      </c>
      <c r="F55" s="82"/>
      <c r="G55" s="88"/>
      <c r="H55" s="236"/>
    </row>
    <row r="56" spans="1:8" ht="17.100000000000001" customHeight="1" thickBot="1">
      <c r="A56" s="239"/>
      <c r="B56" s="102"/>
      <c r="C56" s="103"/>
      <c r="D56" s="240"/>
      <c r="E56" s="241"/>
      <c r="F56" s="247"/>
      <c r="G56" s="243"/>
      <c r="H56" s="236"/>
    </row>
    <row r="57" spans="1:8" ht="18" thickBot="1">
      <c r="A57" s="343">
        <f>+'ohs4-S2'!A60:G60</f>
        <v>7</v>
      </c>
      <c r="B57" s="344"/>
      <c r="C57" s="344"/>
      <c r="D57" s="344"/>
      <c r="E57" s="344"/>
      <c r="F57" s="344"/>
      <c r="G57" s="185"/>
      <c r="H57" s="236"/>
    </row>
    <row r="58" spans="1:8" ht="16.5" customHeight="1" thickBot="1">
      <c r="A58" s="12"/>
      <c r="B58" s="12"/>
      <c r="C58" s="12"/>
      <c r="D58" s="12"/>
      <c r="E58" s="97"/>
      <c r="F58" s="12"/>
      <c r="G58" s="12"/>
      <c r="H58" s="14"/>
    </row>
    <row r="59" spans="1:8" ht="18" thickBot="1">
      <c r="A59" s="332">
        <f>+'ohs2-S2'!A57:G57+1</f>
        <v>6</v>
      </c>
      <c r="B59" s="333"/>
      <c r="C59" s="333"/>
      <c r="D59" s="333"/>
      <c r="E59" s="333"/>
      <c r="F59" s="333"/>
      <c r="G59" s="334"/>
      <c r="H59" s="14"/>
    </row>
    <row r="60" spans="1:8" s="2" customFormat="1">
      <c r="A60" s="3"/>
      <c r="B60" s="3"/>
      <c r="C60" s="3"/>
      <c r="D60" s="3"/>
      <c r="E60" s="3"/>
      <c r="F60" s="3"/>
      <c r="G60" s="3"/>
      <c r="H60" s="27"/>
    </row>
    <row r="61" spans="1:8" s="2" customFormat="1">
      <c r="A61" s="3"/>
      <c r="B61" s="3"/>
      <c r="C61" s="3"/>
      <c r="D61" s="3"/>
      <c r="E61" s="3"/>
      <c r="F61" s="3"/>
      <c r="G61" s="3"/>
      <c r="H61" s="27"/>
    </row>
    <row r="62" spans="1:8" s="2" customFormat="1">
      <c r="A62" s="3"/>
      <c r="B62" s="3"/>
      <c r="C62" s="3"/>
      <c r="D62" s="3"/>
      <c r="E62" s="3"/>
      <c r="F62" s="3"/>
      <c r="G62" s="3"/>
      <c r="H62" s="27"/>
    </row>
    <row r="63" spans="1:8" s="2" customFormat="1">
      <c r="A63" s="3"/>
      <c r="B63" s="3"/>
      <c r="C63" s="3"/>
      <c r="D63" s="3"/>
      <c r="E63" s="3"/>
      <c r="F63" s="3"/>
      <c r="G63" s="3"/>
      <c r="H63" s="27"/>
    </row>
  </sheetData>
  <mergeCells count="5">
    <mergeCell ref="C5:C6"/>
    <mergeCell ref="D5:D6"/>
    <mergeCell ref="F5:F6"/>
    <mergeCell ref="A57:F57"/>
    <mergeCell ref="A59:G59"/>
  </mergeCells>
  <pageMargins left="0.59055118110236227" right="0" top="0.39370078740157483" bottom="0" header="0" footer="0"/>
  <pageSetup paperSize="9" scale="7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64"/>
  <sheetViews>
    <sheetView showGridLines="0" view="pageBreakPreview" topLeftCell="A33" zoomScale="84" zoomScaleNormal="100" zoomScaleSheetLayoutView="84" workbookViewId="0">
      <selection activeCell="G62" sqref="G62"/>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9" width="9.109375" style="11"/>
    <col min="10" max="10" width="12.109375" style="11" bestFit="1" customWidth="1"/>
    <col min="11" max="16384" width="9.109375" style="11"/>
  </cols>
  <sheetData>
    <row r="1" spans="1:11" s="2" customFormat="1" ht="21.9" customHeight="1">
      <c r="A1" s="218" t="str">
        <f>+works!A1</f>
        <v>Kgetlengrivier</v>
      </c>
      <c r="B1" s="55"/>
      <c r="C1" s="55"/>
      <c r="D1" s="56"/>
      <c r="E1" s="56"/>
      <c r="F1" s="57"/>
      <c r="G1" s="58">
        <f>works!G1</f>
        <v>46274</v>
      </c>
      <c r="H1" s="104"/>
      <c r="I1" s="21"/>
      <c r="J1" s="21"/>
      <c r="K1" s="21"/>
    </row>
    <row r="2" spans="1:11" s="2" customFormat="1" ht="30" customHeight="1">
      <c r="A2" s="219" t="str">
        <f>+works!A2</f>
        <v>Bulk Water Supply Bodorp Swartruggens</v>
      </c>
      <c r="B2" s="60"/>
      <c r="C2" s="60"/>
      <c r="D2" s="60"/>
      <c r="E2" s="61"/>
      <c r="F2" s="61"/>
      <c r="G2" s="62"/>
      <c r="H2" s="21"/>
      <c r="I2" s="21"/>
      <c r="J2" s="21"/>
      <c r="K2" s="21"/>
    </row>
    <row r="3" spans="1:11" s="2" customFormat="1" ht="21.9" customHeight="1" thickBot="1">
      <c r="A3" s="220" t="str">
        <f>works!A3</f>
        <v>Pipeline and related works</v>
      </c>
      <c r="B3" s="64"/>
      <c r="C3" s="64"/>
      <c r="D3" s="65"/>
      <c r="E3" s="65"/>
      <c r="F3" s="65"/>
      <c r="G3" s="221"/>
      <c r="H3" s="21"/>
      <c r="I3" s="21"/>
      <c r="J3" s="21"/>
      <c r="K3" s="21"/>
    </row>
    <row r="4" spans="1:11" ht="15.6" thickBot="1">
      <c r="A4" s="12"/>
      <c r="B4" s="12"/>
      <c r="C4" s="12"/>
      <c r="D4" s="12"/>
      <c r="E4" s="97"/>
      <c r="F4" s="12"/>
      <c r="G4" s="12"/>
      <c r="H4" s="14"/>
      <c r="I4" s="14"/>
      <c r="J4" s="14"/>
      <c r="K4" s="14"/>
    </row>
    <row r="5" spans="1:11" ht="18" customHeight="1">
      <c r="A5" s="222" t="s">
        <v>7</v>
      </c>
      <c r="B5" s="223" t="s">
        <v>3</v>
      </c>
      <c r="C5" s="347" t="s">
        <v>8</v>
      </c>
      <c r="D5" s="348" t="s">
        <v>9</v>
      </c>
      <c r="E5" s="224" t="s">
        <v>23</v>
      </c>
      <c r="F5" s="349" t="s">
        <v>10</v>
      </c>
      <c r="G5" s="225" t="s">
        <v>11</v>
      </c>
      <c r="H5" s="14"/>
      <c r="I5" s="14"/>
      <c r="J5" s="14"/>
      <c r="K5" s="14"/>
    </row>
    <row r="6" spans="1:11" ht="18" customHeight="1" thickBot="1">
      <c r="A6" s="226" t="s">
        <v>20</v>
      </c>
      <c r="B6" s="68" t="s">
        <v>21</v>
      </c>
      <c r="C6" s="336"/>
      <c r="D6" s="338"/>
      <c r="E6" s="227" t="s">
        <v>78</v>
      </c>
      <c r="F6" s="342"/>
      <c r="G6" s="228" t="s">
        <v>22</v>
      </c>
      <c r="H6" s="14"/>
      <c r="I6" s="14"/>
      <c r="J6" s="14"/>
      <c r="K6" s="14"/>
    </row>
    <row r="7" spans="1:11" ht="21.9" customHeight="1">
      <c r="A7" s="69"/>
      <c r="B7" s="70" t="s">
        <v>2</v>
      </c>
      <c r="C7" s="71" t="str">
        <f>+'ohs2-S2'!C7</f>
        <v>Schedule 2 continued</v>
      </c>
      <c r="D7" s="12"/>
      <c r="E7" s="97"/>
      <c r="F7" s="12"/>
      <c r="G7" s="72"/>
      <c r="H7" s="14"/>
      <c r="I7" s="14"/>
      <c r="J7" s="14"/>
      <c r="K7" s="14"/>
    </row>
    <row r="8" spans="1:11" ht="21.9" customHeight="1" thickBot="1">
      <c r="A8" s="69"/>
      <c r="B8" s="70" t="s">
        <v>12</v>
      </c>
      <c r="C8" s="73" t="str">
        <f>+'ohs1-S2'!C8</f>
        <v>Occupational health and safety requirements</v>
      </c>
      <c r="D8" s="12"/>
      <c r="E8" s="97"/>
      <c r="F8" s="12"/>
      <c r="G8" s="72"/>
      <c r="H8" s="14"/>
      <c r="I8" s="14"/>
      <c r="J8" s="14"/>
      <c r="K8" s="14"/>
    </row>
    <row r="9" spans="1:11" ht="17.399999999999999">
      <c r="A9" s="198">
        <f>+'ohs3-S2'!A59:G59</f>
        <v>6</v>
      </c>
      <c r="B9" s="199"/>
      <c r="C9" s="200"/>
      <c r="D9" s="199"/>
      <c r="E9" s="201"/>
      <c r="F9" s="246"/>
      <c r="G9" s="173"/>
      <c r="H9" s="244"/>
      <c r="I9" s="14"/>
      <c r="J9" s="28"/>
      <c r="K9" s="14"/>
    </row>
    <row r="10" spans="1:11" ht="17.100000000000001" customHeight="1">
      <c r="A10" s="75"/>
      <c r="B10" s="99"/>
      <c r="C10" s="77"/>
      <c r="D10" s="78"/>
      <c r="E10" s="100"/>
      <c r="F10" s="82"/>
      <c r="G10" s="81"/>
      <c r="H10" s="14"/>
      <c r="I10" s="14"/>
      <c r="J10" s="14"/>
      <c r="K10" s="14"/>
    </row>
    <row r="11" spans="1:11" ht="27.6">
      <c r="A11" s="75" t="s">
        <v>333</v>
      </c>
      <c r="B11" s="99"/>
      <c r="C11" s="84" t="s">
        <v>334</v>
      </c>
      <c r="D11" s="78" t="s">
        <v>94</v>
      </c>
      <c r="E11" s="79">
        <v>1</v>
      </c>
      <c r="F11" s="82"/>
      <c r="G11" s="88"/>
      <c r="H11" s="236"/>
    </row>
    <row r="12" spans="1:11" ht="17.100000000000001" customHeight="1">
      <c r="A12" s="75" t="s">
        <v>510</v>
      </c>
      <c r="B12" s="99" t="s">
        <v>214</v>
      </c>
      <c r="C12" s="77" t="s">
        <v>336</v>
      </c>
      <c r="D12" s="78" t="s">
        <v>94</v>
      </c>
      <c r="E12" s="79">
        <v>1</v>
      </c>
      <c r="F12" s="82"/>
      <c r="G12" s="88"/>
      <c r="H12" s="236"/>
    </row>
    <row r="13" spans="1:11" ht="17.100000000000001" customHeight="1">
      <c r="A13" s="105"/>
      <c r="B13" s="102"/>
      <c r="C13" s="103"/>
      <c r="D13" s="89"/>
      <c r="E13" s="86"/>
      <c r="F13" s="87"/>
      <c r="G13" s="88"/>
      <c r="H13" s="236"/>
    </row>
    <row r="14" spans="1:11" ht="17.399999999999999">
      <c r="A14" s="248" t="s">
        <v>337</v>
      </c>
      <c r="B14" s="232"/>
      <c r="C14" s="193" t="s">
        <v>338</v>
      </c>
      <c r="D14" s="194"/>
      <c r="E14" s="233"/>
      <c r="F14" s="196"/>
      <c r="G14" s="197"/>
      <c r="H14" s="236"/>
    </row>
    <row r="15" spans="1:11" ht="17.100000000000001" customHeight="1">
      <c r="A15" s="75"/>
      <c r="B15" s="99"/>
      <c r="C15" s="77"/>
      <c r="D15" s="78"/>
      <c r="E15" s="100"/>
      <c r="F15" s="82"/>
      <c r="G15" s="81"/>
      <c r="H15" s="236"/>
    </row>
    <row r="16" spans="1:11" ht="17.100000000000001" customHeight="1">
      <c r="A16" s="75" t="s">
        <v>339</v>
      </c>
      <c r="B16" s="99" t="s">
        <v>214</v>
      </c>
      <c r="C16" s="77" t="s">
        <v>340</v>
      </c>
      <c r="D16" s="78" t="s">
        <v>94</v>
      </c>
      <c r="E16" s="79">
        <v>2</v>
      </c>
      <c r="F16" s="82"/>
      <c r="G16" s="88"/>
      <c r="H16" s="231"/>
    </row>
    <row r="17" spans="1:8" ht="17.100000000000001" customHeight="1">
      <c r="A17" s="75" t="s">
        <v>341</v>
      </c>
      <c r="B17" s="99" t="s">
        <v>214</v>
      </c>
      <c r="C17" s="77" t="s">
        <v>342</v>
      </c>
      <c r="D17" s="78" t="s">
        <v>94</v>
      </c>
      <c r="E17" s="79">
        <v>2</v>
      </c>
      <c r="F17" s="82"/>
      <c r="G17" s="88"/>
      <c r="H17" s="231"/>
    </row>
    <row r="18" spans="1:8" ht="17.100000000000001" customHeight="1">
      <c r="A18" s="75" t="s">
        <v>343</v>
      </c>
      <c r="B18" s="99" t="s">
        <v>214</v>
      </c>
      <c r="C18" s="77" t="s">
        <v>344</v>
      </c>
      <c r="D18" s="78" t="s">
        <v>94</v>
      </c>
      <c r="E18" s="79">
        <v>2</v>
      </c>
      <c r="F18" s="82"/>
      <c r="G18" s="88"/>
      <c r="H18" s="231"/>
    </row>
    <row r="19" spans="1:8" ht="17.100000000000001" customHeight="1">
      <c r="A19" s="75" t="s">
        <v>345</v>
      </c>
      <c r="B19" s="99" t="s">
        <v>214</v>
      </c>
      <c r="C19" s="77" t="s">
        <v>346</v>
      </c>
      <c r="D19" s="78" t="s">
        <v>94</v>
      </c>
      <c r="E19" s="79">
        <v>2</v>
      </c>
      <c r="F19" s="82"/>
      <c r="G19" s="88"/>
      <c r="H19" s="231"/>
    </row>
    <row r="20" spans="1:8" ht="17.100000000000001" customHeight="1">
      <c r="A20" s="75"/>
      <c r="B20" s="99"/>
      <c r="C20" s="77"/>
      <c r="D20" s="78"/>
      <c r="E20" s="79"/>
      <c r="F20" s="82"/>
      <c r="G20" s="81"/>
      <c r="H20" s="231"/>
    </row>
    <row r="21" spans="1:8" ht="17.399999999999999">
      <c r="A21" s="248" t="s">
        <v>347</v>
      </c>
      <c r="B21" s="232"/>
      <c r="C21" s="203" t="s">
        <v>348</v>
      </c>
      <c r="D21" s="194"/>
      <c r="E21" s="195"/>
      <c r="F21" s="196"/>
      <c r="G21" s="197"/>
      <c r="H21" s="231"/>
    </row>
    <row r="22" spans="1:8" ht="17.100000000000001" customHeight="1">
      <c r="A22" s="75"/>
      <c r="B22" s="99"/>
      <c r="C22" s="77"/>
      <c r="D22" s="78"/>
      <c r="E22" s="79"/>
      <c r="F22" s="82"/>
      <c r="G22" s="81"/>
      <c r="H22" s="231"/>
    </row>
    <row r="23" spans="1:8" ht="27.6">
      <c r="A23" s="75" t="s">
        <v>349</v>
      </c>
      <c r="B23" s="99" t="s">
        <v>214</v>
      </c>
      <c r="C23" s="101" t="s">
        <v>350</v>
      </c>
      <c r="D23" s="78" t="s">
        <v>216</v>
      </c>
      <c r="E23" s="79">
        <v>1</v>
      </c>
      <c r="F23" s="82"/>
      <c r="G23" s="88"/>
      <c r="H23" s="231"/>
    </row>
    <row r="24" spans="1:8" ht="17.100000000000001" customHeight="1">
      <c r="A24" s="75"/>
      <c r="B24" s="99"/>
      <c r="C24" s="77" t="s">
        <v>351</v>
      </c>
      <c r="D24" s="78"/>
      <c r="E24" s="79"/>
      <c r="F24" s="82"/>
      <c r="G24" s="81"/>
      <c r="H24" s="231"/>
    </row>
    <row r="25" spans="1:8" ht="17.100000000000001" customHeight="1">
      <c r="A25" s="75"/>
      <c r="B25" s="99"/>
      <c r="C25" s="77" t="s">
        <v>352</v>
      </c>
      <c r="D25" s="78"/>
      <c r="E25" s="79"/>
      <c r="F25" s="82"/>
      <c r="G25" s="81"/>
      <c r="H25" s="231"/>
    </row>
    <row r="26" spans="1:8" ht="17.100000000000001" customHeight="1">
      <c r="A26" s="75"/>
      <c r="B26" s="99"/>
      <c r="C26" s="77" t="s">
        <v>353</v>
      </c>
      <c r="D26" s="78"/>
      <c r="E26" s="79"/>
      <c r="F26" s="82"/>
      <c r="G26" s="81"/>
      <c r="H26" s="231"/>
    </row>
    <row r="27" spans="1:8" ht="17.100000000000001" customHeight="1">
      <c r="A27" s="75"/>
      <c r="B27" s="99"/>
      <c r="C27" s="77" t="s">
        <v>354</v>
      </c>
      <c r="D27" s="78"/>
      <c r="E27" s="79"/>
      <c r="F27" s="82"/>
      <c r="G27" s="81"/>
      <c r="H27" s="231"/>
    </row>
    <row r="28" spans="1:8" ht="17.100000000000001" customHeight="1">
      <c r="A28" s="75"/>
      <c r="B28" s="99"/>
      <c r="C28" s="77" t="s">
        <v>355</v>
      </c>
      <c r="D28" s="78"/>
      <c r="E28" s="79"/>
      <c r="F28" s="82"/>
      <c r="G28" s="81"/>
      <c r="H28" s="231"/>
    </row>
    <row r="29" spans="1:8" ht="17.100000000000001" customHeight="1">
      <c r="A29" s="75"/>
      <c r="B29" s="99"/>
      <c r="C29" s="77" t="s">
        <v>356</v>
      </c>
      <c r="D29" s="78"/>
      <c r="E29" s="79"/>
      <c r="F29" s="82"/>
      <c r="G29" s="81"/>
      <c r="H29" s="231"/>
    </row>
    <row r="30" spans="1:8" ht="17.100000000000001" customHeight="1">
      <c r="A30" s="75"/>
      <c r="B30" s="99"/>
      <c r="C30" s="77" t="s">
        <v>357</v>
      </c>
      <c r="D30" s="78"/>
      <c r="E30" s="79"/>
      <c r="F30" s="82"/>
      <c r="G30" s="81"/>
      <c r="H30" s="231"/>
    </row>
    <row r="31" spans="1:8" ht="17.100000000000001" customHeight="1">
      <c r="A31" s="75"/>
      <c r="B31" s="99"/>
      <c r="C31" s="77" t="s">
        <v>358</v>
      </c>
      <c r="D31" s="78"/>
      <c r="E31" s="79"/>
      <c r="F31" s="82"/>
      <c r="G31" s="81"/>
      <c r="H31" s="231"/>
    </row>
    <row r="32" spans="1:8" ht="17.100000000000001" customHeight="1">
      <c r="A32" s="75"/>
      <c r="B32" s="99"/>
      <c r="C32" s="77" t="s">
        <v>359</v>
      </c>
      <c r="D32" s="78"/>
      <c r="E32" s="79"/>
      <c r="F32" s="82"/>
      <c r="G32" s="81"/>
      <c r="H32" s="231"/>
    </row>
    <row r="33" spans="1:8" ht="17.100000000000001" customHeight="1">
      <c r="A33" s="75"/>
      <c r="B33" s="99"/>
      <c r="C33" s="77" t="s">
        <v>360</v>
      </c>
      <c r="D33" s="78"/>
      <c r="E33" s="79"/>
      <c r="F33" s="82"/>
      <c r="G33" s="81"/>
      <c r="H33" s="231"/>
    </row>
    <row r="34" spans="1:8" ht="17.100000000000001" customHeight="1">
      <c r="A34" s="75"/>
      <c r="B34" s="99"/>
      <c r="C34" s="77"/>
      <c r="D34" s="78"/>
      <c r="E34" s="79"/>
      <c r="F34" s="82"/>
      <c r="G34" s="81"/>
      <c r="H34" s="231"/>
    </row>
    <row r="35" spans="1:8" ht="17.399999999999999">
      <c r="A35" s="191" t="s">
        <v>361</v>
      </c>
      <c r="B35" s="232"/>
      <c r="C35" s="193" t="s">
        <v>362</v>
      </c>
      <c r="D35" s="194"/>
      <c r="E35" s="233"/>
      <c r="F35" s="196"/>
      <c r="G35" s="197"/>
      <c r="H35" s="231"/>
    </row>
    <row r="36" spans="1:8" ht="17.100000000000001" customHeight="1">
      <c r="A36" s="75"/>
      <c r="B36" s="99"/>
      <c r="C36" s="77"/>
      <c r="D36" s="78"/>
      <c r="E36" s="100"/>
      <c r="F36" s="82"/>
      <c r="G36" s="81"/>
      <c r="H36" s="231"/>
    </row>
    <row r="37" spans="1:8">
      <c r="A37" s="75"/>
      <c r="B37" s="99" t="s">
        <v>214</v>
      </c>
      <c r="C37" s="101" t="s">
        <v>363</v>
      </c>
      <c r="D37" s="78"/>
      <c r="E37" s="79"/>
      <c r="F37" s="82"/>
      <c r="G37" s="81"/>
      <c r="H37" s="231"/>
    </row>
    <row r="38" spans="1:8" ht="17.100000000000001" customHeight="1">
      <c r="A38" s="75" t="s">
        <v>364</v>
      </c>
      <c r="B38" s="99"/>
      <c r="C38" s="77" t="s">
        <v>365</v>
      </c>
      <c r="D38" s="78" t="s">
        <v>216</v>
      </c>
      <c r="E38" s="79">
        <v>1</v>
      </c>
      <c r="F38" s="82"/>
      <c r="G38" s="88"/>
      <c r="H38" s="231"/>
    </row>
    <row r="39" spans="1:8" ht="17.100000000000001" customHeight="1">
      <c r="A39" s="75" t="s">
        <v>366</v>
      </c>
      <c r="B39" s="99"/>
      <c r="C39" s="77" t="s">
        <v>367</v>
      </c>
      <c r="D39" s="78" t="s">
        <v>216</v>
      </c>
      <c r="E39" s="79">
        <v>1</v>
      </c>
      <c r="F39" s="82"/>
      <c r="G39" s="88"/>
      <c r="H39" s="231"/>
    </row>
    <row r="40" spans="1:8" ht="17.100000000000001" customHeight="1">
      <c r="A40" s="75"/>
      <c r="B40" s="99"/>
      <c r="C40" s="77"/>
      <c r="D40" s="78"/>
      <c r="E40" s="79"/>
      <c r="F40" s="82"/>
      <c r="G40" s="81"/>
      <c r="H40" s="231"/>
    </row>
    <row r="41" spans="1:8" ht="17.399999999999999">
      <c r="A41" s="191" t="s">
        <v>368</v>
      </c>
      <c r="B41" s="232"/>
      <c r="C41" s="193" t="s">
        <v>369</v>
      </c>
      <c r="D41" s="194"/>
      <c r="E41" s="233"/>
      <c r="F41" s="196"/>
      <c r="G41" s="197"/>
      <c r="H41" s="231"/>
    </row>
    <row r="42" spans="1:8" ht="17.100000000000001" customHeight="1">
      <c r="A42" s="75"/>
      <c r="B42" s="99"/>
      <c r="C42" s="77"/>
      <c r="D42" s="78"/>
      <c r="E42" s="79"/>
      <c r="F42" s="82"/>
      <c r="G42" s="81"/>
      <c r="H42" s="231"/>
    </row>
    <row r="43" spans="1:8">
      <c r="A43" s="75" t="s">
        <v>370</v>
      </c>
      <c r="B43" s="99" t="s">
        <v>214</v>
      </c>
      <c r="C43" s="84" t="s">
        <v>371</v>
      </c>
      <c r="D43" s="78" t="s">
        <v>216</v>
      </c>
      <c r="E43" s="79">
        <v>1</v>
      </c>
      <c r="F43" s="82"/>
      <c r="G43" s="88"/>
      <c r="H43" s="231"/>
    </row>
    <row r="44" spans="1:8" ht="17.100000000000001" customHeight="1">
      <c r="A44" s="75"/>
      <c r="B44" s="99"/>
      <c r="C44" s="77"/>
      <c r="D44" s="78"/>
      <c r="E44" s="79"/>
      <c r="F44" s="82"/>
      <c r="G44" s="81"/>
      <c r="H44" s="231"/>
    </row>
    <row r="45" spans="1:8" ht="17.399999999999999">
      <c r="A45" s="191" t="s">
        <v>372</v>
      </c>
      <c r="B45" s="232"/>
      <c r="C45" s="193" t="s">
        <v>373</v>
      </c>
      <c r="D45" s="194"/>
      <c r="E45" s="233"/>
      <c r="F45" s="196"/>
      <c r="G45" s="197"/>
      <c r="H45" s="231"/>
    </row>
    <row r="46" spans="1:8" ht="17.100000000000001" customHeight="1">
      <c r="A46" s="75"/>
      <c r="B46" s="99"/>
      <c r="C46" s="77"/>
      <c r="D46" s="78"/>
      <c r="E46" s="100"/>
      <c r="F46" s="82"/>
      <c r="G46" s="81"/>
      <c r="H46" s="231"/>
    </row>
    <row r="47" spans="1:8">
      <c r="A47" s="75" t="s">
        <v>374</v>
      </c>
      <c r="B47" s="99" t="s">
        <v>214</v>
      </c>
      <c r="C47" s="101" t="s">
        <v>375</v>
      </c>
      <c r="D47" s="78" t="s">
        <v>216</v>
      </c>
      <c r="E47" s="79">
        <v>2</v>
      </c>
      <c r="F47" s="82"/>
      <c r="G47" s="88"/>
      <c r="H47" s="231"/>
    </row>
    <row r="48" spans="1:8" ht="17.100000000000001" customHeight="1">
      <c r="A48" s="75"/>
      <c r="B48" s="99"/>
      <c r="C48" s="77" t="s">
        <v>376</v>
      </c>
      <c r="D48" s="78"/>
      <c r="E48" s="79"/>
      <c r="F48" s="82"/>
      <c r="G48" s="81"/>
      <c r="H48" s="231"/>
    </row>
    <row r="49" spans="1:8" ht="17.100000000000001" customHeight="1">
      <c r="A49" s="75"/>
      <c r="B49" s="99"/>
      <c r="C49" s="77" t="s">
        <v>377</v>
      </c>
      <c r="D49" s="78"/>
      <c r="E49" s="79"/>
      <c r="F49" s="82"/>
      <c r="G49" s="81"/>
      <c r="H49" s="231"/>
    </row>
    <row r="50" spans="1:8" ht="17.100000000000001" customHeight="1">
      <c r="A50" s="75"/>
      <c r="B50" s="99"/>
      <c r="C50" s="77" t="s">
        <v>378</v>
      </c>
      <c r="D50" s="78"/>
      <c r="E50" s="79"/>
      <c r="F50" s="82"/>
      <c r="G50" s="81"/>
      <c r="H50" s="231"/>
    </row>
    <row r="51" spans="1:8" ht="17.100000000000001" customHeight="1">
      <c r="A51" s="75"/>
      <c r="B51" s="99"/>
      <c r="C51" s="77" t="s">
        <v>379</v>
      </c>
      <c r="D51" s="78"/>
      <c r="E51" s="79"/>
      <c r="F51" s="82"/>
      <c r="G51" s="81"/>
      <c r="H51" s="231"/>
    </row>
    <row r="52" spans="1:8" ht="17.100000000000001" customHeight="1">
      <c r="A52" s="75"/>
      <c r="B52" s="99"/>
      <c r="C52" s="77" t="s">
        <v>380</v>
      </c>
      <c r="D52" s="78"/>
      <c r="E52" s="79"/>
      <c r="F52" s="82"/>
      <c r="G52" s="81"/>
      <c r="H52" s="231"/>
    </row>
    <row r="53" spans="1:8" ht="17.100000000000001" customHeight="1">
      <c r="A53" s="75"/>
      <c r="B53" s="99"/>
      <c r="C53" s="77" t="s">
        <v>381</v>
      </c>
      <c r="D53" s="78"/>
      <c r="E53" s="79"/>
      <c r="F53" s="82"/>
      <c r="G53" s="81"/>
      <c r="H53" s="231"/>
    </row>
    <row r="54" spans="1:8" ht="17.100000000000001" customHeight="1">
      <c r="A54" s="75"/>
      <c r="B54" s="99"/>
      <c r="C54" s="77" t="s">
        <v>382</v>
      </c>
      <c r="D54" s="78"/>
      <c r="E54" s="79"/>
      <c r="F54" s="82"/>
      <c r="G54" s="81"/>
      <c r="H54" s="231"/>
    </row>
    <row r="55" spans="1:8" ht="17.100000000000001" customHeight="1">
      <c r="A55" s="75"/>
      <c r="B55" s="99"/>
      <c r="C55" s="77" t="s">
        <v>383</v>
      </c>
      <c r="D55" s="78"/>
      <c r="E55" s="79"/>
      <c r="F55" s="82"/>
      <c r="G55" s="81"/>
      <c r="H55" s="231"/>
    </row>
    <row r="56" spans="1:8">
      <c r="A56" s="75"/>
      <c r="B56" s="102"/>
      <c r="C56" s="103" t="s">
        <v>384</v>
      </c>
      <c r="D56" s="89"/>
      <c r="E56" s="86"/>
      <c r="F56" s="87"/>
      <c r="G56" s="88"/>
      <c r="H56" s="231"/>
    </row>
    <row r="57" spans="1:8" ht="15.6" thickBot="1">
      <c r="A57" s="75"/>
      <c r="B57" s="102"/>
      <c r="C57" s="103"/>
      <c r="D57" s="89"/>
      <c r="E57" s="86"/>
      <c r="F57" s="87"/>
      <c r="G57" s="88"/>
      <c r="H57" s="231"/>
    </row>
    <row r="58" spans="1:8" ht="18" thickBot="1">
      <c r="A58" s="343">
        <f>+'ohs5-S2'!A58:G58</f>
        <v>8</v>
      </c>
      <c r="B58" s="344"/>
      <c r="C58" s="344"/>
      <c r="D58" s="344"/>
      <c r="E58" s="344"/>
      <c r="F58" s="344"/>
      <c r="G58" s="185"/>
      <c r="H58" s="236"/>
    </row>
    <row r="59" spans="1:8" ht="16.5" customHeight="1" thickBot="1">
      <c r="A59" s="12"/>
      <c r="B59" s="12"/>
      <c r="C59" s="12"/>
      <c r="D59" s="12"/>
      <c r="E59" s="97"/>
      <c r="F59" s="12"/>
      <c r="G59" s="12"/>
      <c r="H59" s="14"/>
    </row>
    <row r="60" spans="1:8" ht="18" thickBot="1">
      <c r="A60" s="332">
        <f>+'ohs3-S2'!A59:G59+1</f>
        <v>7</v>
      </c>
      <c r="B60" s="333"/>
      <c r="C60" s="333"/>
      <c r="D60" s="333"/>
      <c r="E60" s="333"/>
      <c r="F60" s="333"/>
      <c r="G60" s="334"/>
      <c r="H60" s="14"/>
    </row>
    <row r="61" spans="1:8" s="2" customFormat="1">
      <c r="A61" s="3"/>
      <c r="B61" s="3"/>
      <c r="C61" s="3"/>
      <c r="D61" s="3"/>
      <c r="E61" s="3"/>
      <c r="F61" s="3"/>
      <c r="G61" s="3"/>
      <c r="H61" s="27"/>
    </row>
    <row r="62" spans="1:8" s="2" customFormat="1">
      <c r="A62" s="3"/>
      <c r="B62" s="3"/>
      <c r="C62" s="3"/>
      <c r="D62" s="3"/>
      <c r="E62" s="3"/>
      <c r="F62" s="3"/>
      <c r="G62" s="3"/>
      <c r="H62" s="27"/>
    </row>
    <row r="63" spans="1:8" s="2" customFormat="1">
      <c r="A63" s="3"/>
      <c r="B63" s="3"/>
      <c r="C63" s="3"/>
      <c r="D63" s="3"/>
      <c r="E63" s="3"/>
      <c r="F63" s="3"/>
      <c r="G63" s="3"/>
    </row>
    <row r="64" spans="1:8" s="2" customFormat="1">
      <c r="A64" s="3"/>
      <c r="B64" s="3"/>
      <c r="C64" s="3"/>
      <c r="D64" s="3"/>
      <c r="E64" s="3"/>
      <c r="F64" s="3"/>
      <c r="G64" s="3"/>
    </row>
  </sheetData>
  <mergeCells count="5">
    <mergeCell ref="C5:C6"/>
    <mergeCell ref="D5:D6"/>
    <mergeCell ref="F5:F6"/>
    <mergeCell ref="A58:F58"/>
    <mergeCell ref="A60:G60"/>
  </mergeCells>
  <phoneticPr fontId="83" type="noConversion"/>
  <pageMargins left="0.59055118110236227" right="0" top="0.39370078740157483" bottom="0" header="0" footer="0"/>
  <pageSetup paperSize="9" scale="7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62"/>
  <sheetViews>
    <sheetView showGridLines="0" view="pageBreakPreview" zoomScale="82" zoomScaleNormal="100" zoomScaleSheetLayoutView="82" workbookViewId="0">
      <selection activeCell="G9" sqref="G9"/>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9" width="9.109375" style="11"/>
    <col min="10" max="10" width="12.109375" style="11" bestFit="1" customWidth="1"/>
    <col min="11" max="16384" width="9.109375" style="11"/>
  </cols>
  <sheetData>
    <row r="1" spans="1:11" s="2" customFormat="1" ht="21.9" customHeight="1">
      <c r="A1" s="218" t="str">
        <f>+works!A1</f>
        <v>Kgetlengrivier</v>
      </c>
      <c r="B1" s="55"/>
      <c r="C1" s="55"/>
      <c r="D1" s="56"/>
      <c r="E1" s="56"/>
      <c r="F1" s="57"/>
      <c r="G1" s="58">
        <f>works!G1</f>
        <v>46274</v>
      </c>
      <c r="H1" s="104"/>
      <c r="I1" s="21"/>
      <c r="J1" s="21"/>
      <c r="K1" s="21"/>
    </row>
    <row r="2" spans="1:11" s="2" customFormat="1" ht="30" customHeight="1">
      <c r="A2" s="219" t="str">
        <f>+works!A2</f>
        <v>Bulk Water Supply Bodorp Swartruggens</v>
      </c>
      <c r="B2" s="60"/>
      <c r="C2" s="60"/>
      <c r="D2" s="60"/>
      <c r="E2" s="61"/>
      <c r="F2" s="61"/>
      <c r="G2" s="62"/>
      <c r="H2" s="21"/>
      <c r="I2" s="21"/>
      <c r="J2" s="21"/>
      <c r="K2" s="21"/>
    </row>
    <row r="3" spans="1:11" s="2" customFormat="1" ht="21.9" customHeight="1" thickBot="1">
      <c r="A3" s="220" t="str">
        <f>works!A3</f>
        <v>Pipeline and related works</v>
      </c>
      <c r="B3" s="64"/>
      <c r="C3" s="64"/>
      <c r="D3" s="65"/>
      <c r="E3" s="65"/>
      <c r="F3" s="65"/>
      <c r="G3" s="221"/>
      <c r="H3" s="21"/>
      <c r="I3" s="21"/>
      <c r="J3" s="21"/>
      <c r="K3" s="21"/>
    </row>
    <row r="4" spans="1:11" ht="15.6" thickBot="1">
      <c r="A4" s="12"/>
      <c r="B4" s="12"/>
      <c r="C4" s="12"/>
      <c r="D4" s="12"/>
      <c r="E4" s="97"/>
      <c r="F4" s="12"/>
      <c r="G4" s="12"/>
      <c r="H4" s="14"/>
      <c r="I4" s="14"/>
      <c r="J4" s="14"/>
      <c r="K4" s="14"/>
    </row>
    <row r="5" spans="1:11" ht="18" customHeight="1">
      <c r="A5" s="222" t="s">
        <v>7</v>
      </c>
      <c r="B5" s="223" t="s">
        <v>3</v>
      </c>
      <c r="C5" s="347" t="s">
        <v>8</v>
      </c>
      <c r="D5" s="348" t="s">
        <v>9</v>
      </c>
      <c r="E5" s="224" t="s">
        <v>23</v>
      </c>
      <c r="F5" s="349" t="s">
        <v>10</v>
      </c>
      <c r="G5" s="225" t="s">
        <v>11</v>
      </c>
      <c r="H5" s="14"/>
      <c r="I5" s="14"/>
      <c r="J5" s="14"/>
      <c r="K5" s="14"/>
    </row>
    <row r="6" spans="1:11" ht="18" customHeight="1" thickBot="1">
      <c r="A6" s="226" t="s">
        <v>20</v>
      </c>
      <c r="B6" s="68" t="s">
        <v>21</v>
      </c>
      <c r="C6" s="336"/>
      <c r="D6" s="338"/>
      <c r="E6" s="227" t="s">
        <v>78</v>
      </c>
      <c r="F6" s="342"/>
      <c r="G6" s="228" t="s">
        <v>22</v>
      </c>
      <c r="H6" s="14"/>
      <c r="I6" s="14"/>
      <c r="J6" s="14"/>
      <c r="K6" s="14"/>
    </row>
    <row r="7" spans="1:11" ht="21.9" customHeight="1">
      <c r="A7" s="69"/>
      <c r="B7" s="70" t="s">
        <v>2</v>
      </c>
      <c r="C7" s="71" t="str">
        <f>+'ohs2-S2'!C7</f>
        <v>Schedule 2 continued</v>
      </c>
      <c r="D7" s="12"/>
      <c r="E7" s="97"/>
      <c r="F7" s="12"/>
      <c r="G7" s="72"/>
      <c r="H7" s="14"/>
      <c r="I7" s="14"/>
      <c r="J7" s="14"/>
      <c r="K7" s="14"/>
    </row>
    <row r="8" spans="1:11" ht="21.9" customHeight="1" thickBot="1">
      <c r="A8" s="69"/>
      <c r="B8" s="70" t="s">
        <v>12</v>
      </c>
      <c r="C8" s="73" t="str">
        <f>+'ohs1-S2'!C8</f>
        <v>Occupational health and safety requirements</v>
      </c>
      <c r="D8" s="12"/>
      <c r="E8" s="97"/>
      <c r="F8" s="12"/>
      <c r="G8" s="72"/>
      <c r="H8" s="14"/>
      <c r="I8" s="14"/>
      <c r="J8" s="14"/>
      <c r="K8" s="14"/>
    </row>
    <row r="9" spans="1:11" ht="17.399999999999999">
      <c r="A9" s="198">
        <f>+'ohs4-S2'!A60:G60</f>
        <v>7</v>
      </c>
      <c r="B9" s="199"/>
      <c r="C9" s="200"/>
      <c r="D9" s="199"/>
      <c r="E9" s="201"/>
      <c r="F9" s="246"/>
      <c r="G9" s="173"/>
      <c r="H9" s="244"/>
      <c r="I9" s="14"/>
      <c r="J9" s="28"/>
      <c r="K9" s="14"/>
    </row>
    <row r="10" spans="1:11" ht="17.100000000000001" customHeight="1">
      <c r="A10" s="75"/>
      <c r="B10" s="99"/>
      <c r="C10" s="77"/>
      <c r="D10" s="78"/>
      <c r="E10" s="100"/>
      <c r="F10" s="82"/>
      <c r="G10" s="81"/>
      <c r="H10" s="14"/>
      <c r="I10" s="14"/>
      <c r="J10" s="14"/>
      <c r="K10" s="14"/>
    </row>
    <row r="11" spans="1:11" ht="17.100000000000001" customHeight="1">
      <c r="A11" s="75"/>
      <c r="B11" s="102"/>
      <c r="C11" s="103" t="s">
        <v>385</v>
      </c>
      <c r="D11" s="89"/>
      <c r="E11" s="86"/>
      <c r="F11" s="87"/>
      <c r="G11" s="88"/>
      <c r="H11" s="231"/>
    </row>
    <row r="12" spans="1:11" ht="17.100000000000001" customHeight="1">
      <c r="A12" s="75"/>
      <c r="B12" s="102"/>
      <c r="C12" s="103" t="s">
        <v>386</v>
      </c>
      <c r="D12" s="89"/>
      <c r="E12" s="86"/>
      <c r="F12" s="87"/>
      <c r="G12" s="88"/>
      <c r="H12" s="231"/>
    </row>
    <row r="13" spans="1:11" ht="17.100000000000001" customHeight="1">
      <c r="A13" s="75"/>
      <c r="B13" s="102"/>
      <c r="C13" s="103" t="s">
        <v>387</v>
      </c>
      <c r="D13" s="89"/>
      <c r="E13" s="86"/>
      <c r="F13" s="87"/>
      <c r="G13" s="88"/>
      <c r="H13" s="231"/>
    </row>
    <row r="14" spans="1:11" ht="17.100000000000001" customHeight="1">
      <c r="A14" s="239"/>
      <c r="B14" s="102"/>
      <c r="C14" s="103"/>
      <c r="D14" s="78"/>
      <c r="E14" s="100"/>
      <c r="F14" s="82"/>
      <c r="G14" s="81"/>
      <c r="H14" s="236"/>
    </row>
    <row r="15" spans="1:11" ht="17.100000000000001" customHeight="1">
      <c r="A15" s="191" t="s">
        <v>388</v>
      </c>
      <c r="B15" s="232"/>
      <c r="C15" s="193" t="s">
        <v>389</v>
      </c>
      <c r="D15" s="194"/>
      <c r="E15" s="233"/>
      <c r="F15" s="196"/>
      <c r="G15" s="197"/>
      <c r="H15" s="236"/>
      <c r="I15" s="14"/>
      <c r="J15" s="14"/>
      <c r="K15" s="14"/>
    </row>
    <row r="16" spans="1:11" ht="17.100000000000001" customHeight="1">
      <c r="A16" s="75"/>
      <c r="B16" s="99"/>
      <c r="C16" s="77"/>
      <c r="D16" s="78"/>
      <c r="E16" s="79"/>
      <c r="F16" s="82"/>
      <c r="G16" s="81"/>
      <c r="H16" s="236"/>
      <c r="I16" s="14"/>
      <c r="J16" s="14"/>
      <c r="K16" s="14"/>
    </row>
    <row r="17" spans="1:8" ht="41.4">
      <c r="A17" s="75" t="s">
        <v>390</v>
      </c>
      <c r="B17" s="99" t="s">
        <v>214</v>
      </c>
      <c r="C17" s="84" t="s">
        <v>391</v>
      </c>
      <c r="D17" s="78" t="s">
        <v>216</v>
      </c>
      <c r="E17" s="79">
        <v>1</v>
      </c>
      <c r="F17" s="82"/>
      <c r="G17" s="88"/>
      <c r="H17" s="231"/>
    </row>
    <row r="18" spans="1:8" ht="27.6">
      <c r="A18" s="75" t="s">
        <v>392</v>
      </c>
      <c r="B18" s="99" t="s">
        <v>214</v>
      </c>
      <c r="C18" s="84" t="s">
        <v>393</v>
      </c>
      <c r="D18" s="78"/>
      <c r="E18" s="100"/>
      <c r="F18" s="82"/>
      <c r="G18" s="81"/>
      <c r="H18" s="231"/>
    </row>
    <row r="19" spans="1:8" ht="17.100000000000001" customHeight="1">
      <c r="A19" s="75"/>
      <c r="B19" s="99"/>
      <c r="C19" s="95"/>
      <c r="D19" s="78"/>
      <c r="E19" s="100"/>
      <c r="F19" s="82"/>
      <c r="G19" s="81"/>
      <c r="H19" s="231"/>
    </row>
    <row r="20" spans="1:8" ht="17.100000000000001" customHeight="1">
      <c r="A20" s="191" t="s">
        <v>394</v>
      </c>
      <c r="B20" s="232"/>
      <c r="C20" s="193" t="s">
        <v>395</v>
      </c>
      <c r="D20" s="194"/>
      <c r="E20" s="233"/>
      <c r="F20" s="196"/>
      <c r="G20" s="197"/>
      <c r="H20" s="15"/>
    </row>
    <row r="21" spans="1:8" ht="17.100000000000001" customHeight="1">
      <c r="A21" s="75"/>
      <c r="B21" s="99"/>
      <c r="C21" s="77"/>
      <c r="D21" s="78"/>
      <c r="E21" s="79"/>
      <c r="F21" s="82"/>
      <c r="G21" s="81"/>
      <c r="H21" s="15"/>
    </row>
    <row r="22" spans="1:8" ht="27.6">
      <c r="A22" s="75" t="s">
        <v>396</v>
      </c>
      <c r="B22" s="99" t="s">
        <v>214</v>
      </c>
      <c r="C22" s="84" t="s">
        <v>397</v>
      </c>
      <c r="D22" s="78" t="s">
        <v>216</v>
      </c>
      <c r="E22" s="79">
        <v>1</v>
      </c>
      <c r="F22" s="82"/>
      <c r="G22" s="88"/>
      <c r="H22" s="231"/>
    </row>
    <row r="23" spans="1:8" ht="17.100000000000001" customHeight="1">
      <c r="A23" s="75"/>
      <c r="B23" s="99"/>
      <c r="C23" s="84"/>
      <c r="D23" s="78"/>
      <c r="E23" s="100"/>
      <c r="F23" s="82"/>
      <c r="G23" s="81"/>
      <c r="H23" s="231"/>
    </row>
    <row r="24" spans="1:8" ht="17.100000000000001" customHeight="1">
      <c r="A24" s="191" t="s">
        <v>398</v>
      </c>
      <c r="B24" s="204"/>
      <c r="C24" s="203" t="s">
        <v>399</v>
      </c>
      <c r="D24" s="194"/>
      <c r="E24" s="195"/>
      <c r="F24" s="196"/>
      <c r="G24" s="197"/>
      <c r="H24" s="231"/>
    </row>
    <row r="25" spans="1:8" ht="17.100000000000001" customHeight="1">
      <c r="A25" s="75"/>
      <c r="B25" s="99"/>
      <c r="C25" s="77"/>
      <c r="D25" s="78"/>
      <c r="E25" s="79"/>
      <c r="F25" s="82"/>
      <c r="G25" s="81"/>
      <c r="H25" s="231"/>
    </row>
    <row r="26" spans="1:8" ht="41.4">
      <c r="A26" s="75" t="s">
        <v>335</v>
      </c>
      <c r="B26" s="99" t="s">
        <v>400</v>
      </c>
      <c r="C26" s="84" t="s">
        <v>401</v>
      </c>
      <c r="D26" s="78" t="s">
        <v>17</v>
      </c>
      <c r="E26" s="79">
        <v>200</v>
      </c>
      <c r="F26" s="82"/>
      <c r="G26" s="88"/>
      <c r="H26" s="231"/>
    </row>
    <row r="27" spans="1:8" ht="17.100000000000001" customHeight="1">
      <c r="A27" s="75"/>
      <c r="B27" s="99"/>
      <c r="C27" s="77"/>
      <c r="D27" s="78"/>
      <c r="E27" s="100"/>
      <c r="F27" s="82"/>
      <c r="G27" s="81"/>
      <c r="H27" s="231"/>
    </row>
    <row r="28" spans="1:8" ht="17.399999999999999">
      <c r="A28" s="191" t="s">
        <v>402</v>
      </c>
      <c r="B28" s="204"/>
      <c r="C28" s="203" t="s">
        <v>403</v>
      </c>
      <c r="D28" s="194"/>
      <c r="E28" s="195"/>
      <c r="F28" s="196"/>
      <c r="G28" s="197"/>
      <c r="H28" s="231"/>
    </row>
    <row r="29" spans="1:8" ht="17.100000000000001" customHeight="1">
      <c r="A29" s="75"/>
      <c r="B29" s="99"/>
      <c r="C29" s="77"/>
      <c r="D29" s="78"/>
      <c r="E29" s="79"/>
      <c r="F29" s="82"/>
      <c r="G29" s="81"/>
      <c r="H29" s="231"/>
    </row>
    <row r="30" spans="1:8" ht="17.100000000000001" customHeight="1">
      <c r="A30" s="75" t="s">
        <v>511</v>
      </c>
      <c r="B30" s="99" t="s">
        <v>214</v>
      </c>
      <c r="C30" s="77" t="s">
        <v>336</v>
      </c>
      <c r="D30" s="78" t="s">
        <v>94</v>
      </c>
      <c r="E30" s="79"/>
      <c r="F30" s="82"/>
      <c r="G30" s="88"/>
      <c r="H30" s="231"/>
    </row>
    <row r="31" spans="1:8" ht="17.100000000000001" customHeight="1">
      <c r="A31" s="75" t="s">
        <v>512</v>
      </c>
      <c r="B31" s="99" t="s">
        <v>214</v>
      </c>
      <c r="C31" s="103" t="s">
        <v>404</v>
      </c>
      <c r="D31" s="78" t="s">
        <v>94</v>
      </c>
      <c r="E31" s="79"/>
      <c r="F31" s="82"/>
      <c r="G31" s="88"/>
      <c r="H31" s="231"/>
    </row>
    <row r="32" spans="1:8" ht="17.100000000000001" customHeight="1">
      <c r="A32" s="75" t="s">
        <v>513</v>
      </c>
      <c r="B32" s="99" t="s">
        <v>214</v>
      </c>
      <c r="C32" s="77" t="s">
        <v>405</v>
      </c>
      <c r="D32" s="78" t="s">
        <v>94</v>
      </c>
      <c r="E32" s="79"/>
      <c r="F32" s="82"/>
      <c r="G32" s="88"/>
      <c r="H32" s="231"/>
    </row>
    <row r="33" spans="1:8" ht="17.100000000000001" customHeight="1">
      <c r="A33" s="75" t="s">
        <v>514</v>
      </c>
      <c r="B33" s="99" t="s">
        <v>214</v>
      </c>
      <c r="C33" s="103" t="s">
        <v>406</v>
      </c>
      <c r="D33" s="78" t="s">
        <v>94</v>
      </c>
      <c r="E33" s="79"/>
      <c r="F33" s="82"/>
      <c r="G33" s="88"/>
      <c r="H33" s="231"/>
    </row>
    <row r="34" spans="1:8" ht="17.100000000000001" customHeight="1">
      <c r="A34" s="75" t="s">
        <v>515</v>
      </c>
      <c r="B34" s="99" t="s">
        <v>214</v>
      </c>
      <c r="C34" s="77" t="s">
        <v>407</v>
      </c>
      <c r="D34" s="78" t="s">
        <v>94</v>
      </c>
      <c r="E34" s="79"/>
      <c r="F34" s="82"/>
      <c r="G34" s="88"/>
      <c r="H34" s="231"/>
    </row>
    <row r="35" spans="1:8" ht="17.100000000000001" customHeight="1">
      <c r="A35" s="75" t="s">
        <v>516</v>
      </c>
      <c r="B35" s="99" t="s">
        <v>214</v>
      </c>
      <c r="C35" s="77" t="s">
        <v>408</v>
      </c>
      <c r="D35" s="78" t="s">
        <v>94</v>
      </c>
      <c r="E35" s="79"/>
      <c r="F35" s="82"/>
      <c r="G35" s="88"/>
      <c r="H35" s="231"/>
    </row>
    <row r="36" spans="1:8" ht="17.100000000000001" customHeight="1">
      <c r="A36" s="75" t="s">
        <v>517</v>
      </c>
      <c r="B36" s="99" t="s">
        <v>214</v>
      </c>
      <c r="C36" s="77" t="s">
        <v>409</v>
      </c>
      <c r="D36" s="78" t="s">
        <v>94</v>
      </c>
      <c r="E36" s="79"/>
      <c r="F36" s="82"/>
      <c r="G36" s="88"/>
      <c r="H36" s="231"/>
    </row>
    <row r="37" spans="1:8" ht="17.100000000000001" customHeight="1">
      <c r="A37" s="75" t="s">
        <v>518</v>
      </c>
      <c r="B37" s="99" t="s">
        <v>214</v>
      </c>
      <c r="C37" s="77" t="s">
        <v>410</v>
      </c>
      <c r="D37" s="78" t="s">
        <v>94</v>
      </c>
      <c r="E37" s="79"/>
      <c r="F37" s="82"/>
      <c r="G37" s="88"/>
      <c r="H37" s="231"/>
    </row>
    <row r="38" spans="1:8" ht="17.100000000000001" customHeight="1">
      <c r="A38" s="75" t="s">
        <v>519</v>
      </c>
      <c r="B38" s="99" t="s">
        <v>214</v>
      </c>
      <c r="C38" s="77" t="s">
        <v>411</v>
      </c>
      <c r="D38" s="78" t="s">
        <v>94</v>
      </c>
      <c r="E38" s="79"/>
      <c r="F38" s="82"/>
      <c r="G38" s="88"/>
      <c r="H38" s="231"/>
    </row>
    <row r="39" spans="1:8" ht="17.100000000000001" customHeight="1">
      <c r="A39" s="75" t="s">
        <v>520</v>
      </c>
      <c r="B39" s="99" t="s">
        <v>214</v>
      </c>
      <c r="C39" s="77" t="s">
        <v>412</v>
      </c>
      <c r="D39" s="78" t="s">
        <v>94</v>
      </c>
      <c r="E39" s="79"/>
      <c r="F39" s="82"/>
      <c r="G39" s="88"/>
      <c r="H39" s="231"/>
    </row>
    <row r="40" spans="1:8" ht="17.100000000000001" customHeight="1">
      <c r="A40" s="75" t="s">
        <v>521</v>
      </c>
      <c r="B40" s="99" t="s">
        <v>214</v>
      </c>
      <c r="C40" s="77" t="s">
        <v>413</v>
      </c>
      <c r="D40" s="78" t="s">
        <v>94</v>
      </c>
      <c r="E40" s="79"/>
      <c r="F40" s="82"/>
      <c r="G40" s="88"/>
      <c r="H40" s="231"/>
    </row>
    <row r="41" spans="1:8" ht="17.100000000000001" customHeight="1">
      <c r="A41" s="75" t="s">
        <v>522</v>
      </c>
      <c r="B41" s="99" t="s">
        <v>214</v>
      </c>
      <c r="C41" s="77" t="s">
        <v>414</v>
      </c>
      <c r="D41" s="78" t="s">
        <v>94</v>
      </c>
      <c r="E41" s="79"/>
      <c r="F41" s="82"/>
      <c r="G41" s="88"/>
      <c r="H41" s="231"/>
    </row>
    <row r="42" spans="1:8" ht="17.100000000000001" customHeight="1">
      <c r="A42" s="75" t="s">
        <v>523</v>
      </c>
      <c r="B42" s="99" t="s">
        <v>214</v>
      </c>
      <c r="C42" s="77" t="s">
        <v>415</v>
      </c>
      <c r="D42" s="78" t="s">
        <v>94</v>
      </c>
      <c r="E42" s="79"/>
      <c r="F42" s="82"/>
      <c r="G42" s="88"/>
      <c r="H42" s="231"/>
    </row>
    <row r="43" spans="1:8" ht="17.100000000000001" customHeight="1">
      <c r="A43" s="75"/>
      <c r="B43" s="99"/>
      <c r="C43" s="77"/>
      <c r="D43" s="78"/>
      <c r="E43" s="79"/>
      <c r="F43" s="82"/>
      <c r="G43" s="81"/>
    </row>
    <row r="44" spans="1:8" ht="17.100000000000001" customHeight="1">
      <c r="A44" s="191" t="s">
        <v>416</v>
      </c>
      <c r="B44" s="204"/>
      <c r="C44" s="203" t="s">
        <v>417</v>
      </c>
      <c r="D44" s="194"/>
      <c r="E44" s="195"/>
      <c r="F44" s="196"/>
      <c r="G44" s="197"/>
    </row>
    <row r="45" spans="1:8" ht="17.100000000000001" customHeight="1">
      <c r="A45" s="75"/>
      <c r="B45" s="99"/>
      <c r="C45" s="77"/>
      <c r="D45" s="78"/>
      <c r="E45" s="79"/>
      <c r="F45" s="82"/>
      <c r="G45" s="81"/>
    </row>
    <row r="46" spans="1:8" ht="27.6">
      <c r="A46" s="75"/>
      <c r="B46" s="99"/>
      <c r="C46" s="101" t="s">
        <v>418</v>
      </c>
      <c r="D46" s="78" t="s">
        <v>216</v>
      </c>
      <c r="E46" s="79">
        <v>1</v>
      </c>
      <c r="F46" s="82"/>
      <c r="G46" s="81"/>
      <c r="H46" s="231"/>
    </row>
    <row r="47" spans="1:8" ht="17.100000000000001" customHeight="1">
      <c r="A47" s="75"/>
      <c r="B47" s="99"/>
      <c r="C47" s="77"/>
      <c r="D47" s="78"/>
      <c r="E47" s="79"/>
      <c r="F47" s="82"/>
      <c r="G47" s="81"/>
    </row>
    <row r="48" spans="1:8" ht="17.100000000000001" customHeight="1">
      <c r="A48" s="75" t="s">
        <v>419</v>
      </c>
      <c r="B48" s="99" t="s">
        <v>214</v>
      </c>
      <c r="C48" s="77" t="s">
        <v>420</v>
      </c>
      <c r="D48" s="78"/>
      <c r="E48" s="79"/>
      <c r="F48" s="80"/>
      <c r="G48" s="96"/>
    </row>
    <row r="49" spans="1:8" ht="17.100000000000001" customHeight="1">
      <c r="A49" s="75" t="s">
        <v>421</v>
      </c>
      <c r="B49" s="99" t="s">
        <v>214</v>
      </c>
      <c r="C49" s="77" t="s">
        <v>422</v>
      </c>
      <c r="D49" s="78"/>
      <c r="E49" s="79"/>
      <c r="F49" s="80"/>
      <c r="G49" s="96"/>
    </row>
    <row r="50" spans="1:8">
      <c r="A50" s="75" t="s">
        <v>423</v>
      </c>
      <c r="B50" s="99" t="s">
        <v>214</v>
      </c>
      <c r="C50" s="77" t="s">
        <v>424</v>
      </c>
      <c r="D50" s="78"/>
      <c r="E50" s="79"/>
      <c r="F50" s="80"/>
      <c r="G50" s="96"/>
    </row>
    <row r="51" spans="1:8" ht="17.100000000000001" customHeight="1">
      <c r="A51" s="75" t="s">
        <v>425</v>
      </c>
      <c r="B51" s="99" t="s">
        <v>214</v>
      </c>
      <c r="C51" s="77" t="s">
        <v>426</v>
      </c>
      <c r="D51" s="78"/>
      <c r="E51" s="79"/>
      <c r="F51" s="80"/>
      <c r="G51" s="96"/>
    </row>
    <row r="52" spans="1:8" ht="17.100000000000001" customHeight="1">
      <c r="A52" s="75" t="s">
        <v>427</v>
      </c>
      <c r="B52" s="99" t="s">
        <v>214</v>
      </c>
      <c r="C52" s="77" t="s">
        <v>428</v>
      </c>
      <c r="D52" s="78"/>
      <c r="E52" s="79"/>
      <c r="F52" s="80"/>
      <c r="G52" s="96"/>
    </row>
    <row r="53" spans="1:8" ht="17.100000000000001" customHeight="1">
      <c r="A53" s="75" t="s">
        <v>429</v>
      </c>
      <c r="B53" s="99" t="s">
        <v>214</v>
      </c>
      <c r="C53" s="77" t="s">
        <v>430</v>
      </c>
      <c r="D53" s="78"/>
      <c r="E53" s="79"/>
      <c r="F53" s="80"/>
      <c r="G53" s="96"/>
      <c r="H53" s="236"/>
    </row>
    <row r="54" spans="1:8" ht="17.100000000000001" customHeight="1">
      <c r="A54" s="75" t="s">
        <v>431</v>
      </c>
      <c r="B54" s="99" t="s">
        <v>214</v>
      </c>
      <c r="C54" s="77" t="s">
        <v>432</v>
      </c>
      <c r="D54" s="78"/>
      <c r="E54" s="79"/>
      <c r="F54" s="80"/>
      <c r="G54" s="96"/>
      <c r="H54" s="236"/>
    </row>
    <row r="55" spans="1:8" ht="17.100000000000001" customHeight="1" thickBot="1">
      <c r="A55" s="75"/>
      <c r="B55" s="99"/>
      <c r="C55" s="77"/>
      <c r="D55" s="78"/>
      <c r="E55" s="79"/>
      <c r="F55" s="80"/>
      <c r="G55" s="81"/>
      <c r="H55" s="236"/>
    </row>
    <row r="56" spans="1:8" ht="18" thickBot="1">
      <c r="A56" s="343">
        <f>+'ohs6-S2'!A61:G61</f>
        <v>9</v>
      </c>
      <c r="B56" s="344"/>
      <c r="C56" s="344"/>
      <c r="D56" s="344"/>
      <c r="E56" s="344"/>
      <c r="F56" s="344"/>
      <c r="G56" s="185"/>
      <c r="H56" s="236"/>
    </row>
    <row r="57" spans="1:8" ht="16.5" customHeight="1" thickBot="1">
      <c r="A57" s="12"/>
      <c r="B57" s="12"/>
      <c r="C57" s="12"/>
      <c r="D57" s="12"/>
      <c r="E57" s="97"/>
      <c r="F57" s="12"/>
      <c r="G57" s="12"/>
      <c r="H57" s="14"/>
    </row>
    <row r="58" spans="1:8" ht="18" thickBot="1">
      <c r="A58" s="332">
        <f>+'ohs4-S2'!A60:G60+1</f>
        <v>8</v>
      </c>
      <c r="B58" s="333"/>
      <c r="C58" s="333"/>
      <c r="D58" s="333"/>
      <c r="E58" s="333"/>
      <c r="F58" s="333"/>
      <c r="G58" s="334"/>
      <c r="H58" s="14"/>
    </row>
    <row r="59" spans="1:8" s="2" customFormat="1">
      <c r="A59" s="3"/>
      <c r="B59" s="3"/>
      <c r="C59" s="3"/>
      <c r="D59" s="3"/>
      <c r="E59" s="3"/>
      <c r="F59" s="3"/>
      <c r="G59" s="3"/>
      <c r="H59" s="27"/>
    </row>
    <row r="60" spans="1:8" s="2" customFormat="1">
      <c r="A60" s="3"/>
      <c r="B60" s="3"/>
      <c r="C60" s="3"/>
      <c r="D60" s="3"/>
      <c r="E60" s="3"/>
      <c r="F60" s="3"/>
      <c r="G60" s="3"/>
      <c r="H60" s="27"/>
    </row>
    <row r="61" spans="1:8" s="2" customFormat="1">
      <c r="A61" s="3"/>
      <c r="B61" s="3"/>
      <c r="C61" s="3"/>
      <c r="D61" s="3"/>
      <c r="E61" s="3"/>
      <c r="F61" s="3"/>
      <c r="G61" s="3"/>
    </row>
    <row r="62" spans="1:8" s="2" customFormat="1">
      <c r="A62" s="3"/>
      <c r="B62" s="3"/>
      <c r="C62" s="3"/>
      <c r="D62" s="3"/>
      <c r="E62" s="3"/>
      <c r="F62" s="3"/>
      <c r="G62" s="3"/>
    </row>
  </sheetData>
  <mergeCells count="5">
    <mergeCell ref="C5:C6"/>
    <mergeCell ref="D5:D6"/>
    <mergeCell ref="F5:F6"/>
    <mergeCell ref="A56:F56"/>
    <mergeCell ref="A58:G58"/>
  </mergeCells>
  <phoneticPr fontId="83" type="noConversion"/>
  <pageMargins left="0.59055118110236227" right="0" top="0.39370078740157483" bottom="0" header="0" footer="0"/>
  <pageSetup paperSize="9" scale="7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65"/>
  <sheetViews>
    <sheetView showGridLines="0" view="pageBreakPreview" zoomScale="84" zoomScaleNormal="100" zoomScaleSheetLayoutView="84" workbookViewId="0">
      <selection activeCell="G9" sqref="G9"/>
    </sheetView>
  </sheetViews>
  <sheetFormatPr defaultColWidth="9.109375" defaultRowHeight="15"/>
  <cols>
    <col min="1" max="1" width="8.6640625" style="11" customWidth="1"/>
    <col min="2" max="2" width="11.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9" width="9.109375" style="11"/>
    <col min="10" max="10" width="12.109375" style="11" bestFit="1" customWidth="1"/>
    <col min="11" max="16384" width="9.109375" style="11"/>
  </cols>
  <sheetData>
    <row r="1" spans="1:11" s="2" customFormat="1" ht="21.9" customHeight="1">
      <c r="A1" s="218" t="str">
        <f>+works!A1</f>
        <v>Kgetlengrivier</v>
      </c>
      <c r="B1" s="55"/>
      <c r="C1" s="55"/>
      <c r="D1" s="56"/>
      <c r="E1" s="56"/>
      <c r="F1" s="57"/>
      <c r="G1" s="58">
        <f>works!G1</f>
        <v>46274</v>
      </c>
      <c r="H1" s="104"/>
      <c r="I1" s="21"/>
      <c r="J1" s="21"/>
      <c r="K1" s="21"/>
    </row>
    <row r="2" spans="1:11" s="2" customFormat="1" ht="30" customHeight="1">
      <c r="A2" s="219" t="str">
        <f>+works!A2</f>
        <v>Bulk Water Supply Bodorp Swartruggens</v>
      </c>
      <c r="B2" s="60"/>
      <c r="C2" s="60"/>
      <c r="D2" s="60"/>
      <c r="E2" s="61"/>
      <c r="F2" s="61"/>
      <c r="G2" s="62"/>
      <c r="H2" s="21"/>
      <c r="I2" s="21"/>
      <c r="J2" s="21"/>
      <c r="K2" s="21"/>
    </row>
    <row r="3" spans="1:11" s="2" customFormat="1" ht="21.9" customHeight="1" thickBot="1">
      <c r="A3" s="220" t="str">
        <f>works!A3</f>
        <v>Pipeline and related works</v>
      </c>
      <c r="B3" s="64"/>
      <c r="C3" s="64"/>
      <c r="D3" s="65"/>
      <c r="E3" s="65"/>
      <c r="F3" s="65"/>
      <c r="G3" s="221"/>
      <c r="H3" s="21"/>
      <c r="I3" s="21"/>
      <c r="J3" s="21"/>
      <c r="K3" s="21"/>
    </row>
    <row r="4" spans="1:11" ht="15.6" thickBot="1">
      <c r="A4" s="12"/>
      <c r="B4" s="12"/>
      <c r="C4" s="12"/>
      <c r="D4" s="12"/>
      <c r="E4" s="97"/>
      <c r="F4" s="12"/>
      <c r="G4" s="12"/>
      <c r="H4" s="14"/>
      <c r="I4" s="14"/>
      <c r="J4" s="14"/>
      <c r="K4" s="14"/>
    </row>
    <row r="5" spans="1:11" ht="18" customHeight="1">
      <c r="A5" s="222" t="s">
        <v>7</v>
      </c>
      <c r="B5" s="223" t="s">
        <v>3</v>
      </c>
      <c r="C5" s="347" t="s">
        <v>8</v>
      </c>
      <c r="D5" s="348" t="s">
        <v>9</v>
      </c>
      <c r="E5" s="224" t="s">
        <v>23</v>
      </c>
      <c r="F5" s="349" t="s">
        <v>10</v>
      </c>
      <c r="G5" s="225" t="s">
        <v>11</v>
      </c>
      <c r="H5" s="14"/>
      <c r="I5" s="14"/>
      <c r="J5" s="14"/>
      <c r="K5" s="14"/>
    </row>
    <row r="6" spans="1:11" ht="18" customHeight="1" thickBot="1">
      <c r="A6" s="226" t="s">
        <v>20</v>
      </c>
      <c r="B6" s="68" t="s">
        <v>21</v>
      </c>
      <c r="C6" s="336"/>
      <c r="D6" s="338"/>
      <c r="E6" s="227" t="s">
        <v>78</v>
      </c>
      <c r="F6" s="342"/>
      <c r="G6" s="228" t="s">
        <v>22</v>
      </c>
      <c r="H6" s="14"/>
      <c r="I6" s="14"/>
      <c r="J6" s="14"/>
      <c r="K6" s="14"/>
    </row>
    <row r="7" spans="1:11" ht="21.9" customHeight="1">
      <c r="A7" s="69"/>
      <c r="B7" s="70" t="s">
        <v>2</v>
      </c>
      <c r="C7" s="71" t="str">
        <f>+'ohs2-S2'!C7</f>
        <v>Schedule 2 continued</v>
      </c>
      <c r="D7" s="12"/>
      <c r="E7" s="97"/>
      <c r="F7" s="12"/>
      <c r="G7" s="72"/>
      <c r="H7" s="14"/>
      <c r="I7" s="14"/>
      <c r="J7" s="14"/>
      <c r="K7" s="14"/>
    </row>
    <row r="8" spans="1:11" ht="21.9" customHeight="1" thickBot="1">
      <c r="A8" s="69"/>
      <c r="B8" s="70" t="s">
        <v>12</v>
      </c>
      <c r="C8" s="73" t="str">
        <f>+'ohs1-S2'!C8</f>
        <v>Occupational health and safety requirements</v>
      </c>
      <c r="D8" s="12"/>
      <c r="E8" s="97"/>
      <c r="F8" s="12"/>
      <c r="G8" s="72"/>
      <c r="H8" s="14"/>
      <c r="I8" s="14"/>
      <c r="J8" s="14"/>
      <c r="K8" s="14"/>
    </row>
    <row r="9" spans="1:11" ht="17.399999999999999">
      <c r="A9" s="198">
        <f>+'ohs5-S2'!A58:G58</f>
        <v>8</v>
      </c>
      <c r="B9" s="199"/>
      <c r="C9" s="200"/>
      <c r="D9" s="199"/>
      <c r="E9" s="201"/>
      <c r="F9" s="246"/>
      <c r="G9" s="173"/>
      <c r="H9" s="244"/>
      <c r="I9" s="14"/>
      <c r="J9" s="28"/>
      <c r="K9" s="14"/>
    </row>
    <row r="10" spans="1:11" ht="17.100000000000001" customHeight="1">
      <c r="A10" s="75"/>
      <c r="B10" s="99"/>
      <c r="C10" s="77"/>
      <c r="D10" s="78"/>
      <c r="E10" s="100"/>
      <c r="F10" s="82"/>
      <c r="G10" s="81"/>
      <c r="H10" s="14"/>
      <c r="I10" s="14"/>
      <c r="J10" s="14"/>
      <c r="K10" s="14"/>
    </row>
    <row r="11" spans="1:11" ht="17.100000000000001" customHeight="1">
      <c r="A11" s="75" t="s">
        <v>433</v>
      </c>
      <c r="B11" s="99" t="s">
        <v>214</v>
      </c>
      <c r="C11" s="77" t="s">
        <v>434</v>
      </c>
      <c r="D11" s="78"/>
      <c r="E11" s="79"/>
      <c r="F11" s="80"/>
      <c r="G11" s="96"/>
      <c r="H11" s="236"/>
    </row>
    <row r="12" spans="1:11" ht="17.100000000000001" customHeight="1">
      <c r="A12" s="75" t="s">
        <v>435</v>
      </c>
      <c r="B12" s="99" t="s">
        <v>214</v>
      </c>
      <c r="C12" s="77" t="s">
        <v>436</v>
      </c>
      <c r="D12" s="78"/>
      <c r="E12" s="79"/>
      <c r="F12" s="80"/>
      <c r="G12" s="96"/>
      <c r="H12" s="236"/>
    </row>
    <row r="13" spans="1:11" ht="27.6">
      <c r="A13" s="75" t="s">
        <v>437</v>
      </c>
      <c r="B13" s="99" t="s">
        <v>214</v>
      </c>
      <c r="C13" s="84" t="s">
        <v>438</v>
      </c>
      <c r="D13" s="78"/>
      <c r="E13" s="79"/>
      <c r="F13" s="80"/>
      <c r="G13" s="96"/>
      <c r="H13" s="236"/>
    </row>
    <row r="14" spans="1:11" ht="17.100000000000001" customHeight="1">
      <c r="A14" s="75" t="s">
        <v>439</v>
      </c>
      <c r="B14" s="250" t="s">
        <v>214</v>
      </c>
      <c r="C14" s="217" t="s">
        <v>440</v>
      </c>
      <c r="D14" s="78"/>
      <c r="E14" s="79"/>
      <c r="F14" s="82"/>
      <c r="G14" s="81"/>
      <c r="H14" s="236"/>
      <c r="I14" s="14"/>
      <c r="J14" s="14"/>
      <c r="K14" s="14"/>
    </row>
    <row r="15" spans="1:11">
      <c r="A15" s="75" t="s">
        <v>441</v>
      </c>
      <c r="B15" s="99" t="s">
        <v>214</v>
      </c>
      <c r="C15" s="84" t="s">
        <v>442</v>
      </c>
      <c r="D15" s="78"/>
      <c r="E15" s="79"/>
      <c r="F15" s="82"/>
      <c r="G15" s="81"/>
      <c r="H15" s="236"/>
      <c r="I15" s="14"/>
      <c r="J15" s="14"/>
      <c r="K15" s="14"/>
    </row>
    <row r="16" spans="1:11" ht="31.5" customHeight="1">
      <c r="A16" s="75" t="s">
        <v>443</v>
      </c>
      <c r="B16" s="99" t="s">
        <v>214</v>
      </c>
      <c r="C16" s="84" t="s">
        <v>444</v>
      </c>
      <c r="D16" s="78"/>
      <c r="E16" s="79"/>
      <c r="F16" s="82"/>
      <c r="G16" s="81"/>
      <c r="H16" s="236"/>
      <c r="I16" s="14"/>
      <c r="J16" s="14"/>
      <c r="K16" s="14"/>
    </row>
    <row r="17" spans="1:7">
      <c r="A17" s="75" t="s">
        <v>445</v>
      </c>
      <c r="B17" s="99" t="s">
        <v>214</v>
      </c>
      <c r="C17" s="77" t="s">
        <v>446</v>
      </c>
      <c r="D17" s="78"/>
      <c r="E17" s="79"/>
      <c r="F17" s="82"/>
      <c r="G17" s="81"/>
    </row>
    <row r="18" spans="1:7" ht="17.100000000000001" customHeight="1">
      <c r="A18" s="75" t="s">
        <v>447</v>
      </c>
      <c r="B18" s="99" t="s">
        <v>214</v>
      </c>
      <c r="C18" s="77" t="s">
        <v>448</v>
      </c>
      <c r="D18" s="78"/>
      <c r="E18" s="79"/>
      <c r="F18" s="82"/>
      <c r="G18" s="81"/>
    </row>
    <row r="19" spans="1:7" ht="17.100000000000001" customHeight="1">
      <c r="A19" s="75" t="s">
        <v>449</v>
      </c>
      <c r="B19" s="99" t="s">
        <v>214</v>
      </c>
      <c r="C19" s="77" t="s">
        <v>450</v>
      </c>
      <c r="D19" s="78"/>
      <c r="E19" s="79"/>
      <c r="F19" s="82"/>
      <c r="G19" s="81"/>
    </row>
    <row r="20" spans="1:7" ht="17.100000000000001" customHeight="1">
      <c r="A20" s="75" t="s">
        <v>451</v>
      </c>
      <c r="B20" s="99" t="s">
        <v>214</v>
      </c>
      <c r="C20" s="77" t="s">
        <v>452</v>
      </c>
      <c r="D20" s="78"/>
      <c r="E20" s="79"/>
      <c r="F20" s="82"/>
      <c r="G20" s="81"/>
    </row>
    <row r="21" spans="1:7" ht="17.100000000000001" customHeight="1">
      <c r="A21" s="75" t="s">
        <v>453</v>
      </c>
      <c r="B21" s="99" t="s">
        <v>214</v>
      </c>
      <c r="C21" s="77" t="s">
        <v>454</v>
      </c>
      <c r="D21" s="78"/>
      <c r="E21" s="79"/>
      <c r="F21" s="82"/>
      <c r="G21" s="81"/>
    </row>
    <row r="22" spans="1:7" ht="17.100000000000001" customHeight="1">
      <c r="A22" s="75" t="s">
        <v>455</v>
      </c>
      <c r="B22" s="99" t="s">
        <v>214</v>
      </c>
      <c r="C22" s="77" t="s">
        <v>456</v>
      </c>
      <c r="D22" s="78"/>
      <c r="E22" s="79"/>
      <c r="F22" s="82"/>
      <c r="G22" s="81"/>
    </row>
    <row r="23" spans="1:7" ht="17.100000000000001" customHeight="1">
      <c r="A23" s="75" t="s">
        <v>457</v>
      </c>
      <c r="B23" s="99" t="s">
        <v>214</v>
      </c>
      <c r="C23" s="77" t="s">
        <v>458</v>
      </c>
      <c r="D23" s="78"/>
      <c r="E23" s="79"/>
      <c r="F23" s="82"/>
      <c r="G23" s="81"/>
    </row>
    <row r="24" spans="1:7" ht="17.100000000000001" customHeight="1">
      <c r="A24" s="75" t="s">
        <v>459</v>
      </c>
      <c r="B24" s="99" t="s">
        <v>214</v>
      </c>
      <c r="C24" s="77" t="s">
        <v>460</v>
      </c>
      <c r="D24" s="78"/>
      <c r="E24" s="79"/>
      <c r="F24" s="82"/>
      <c r="G24" s="81"/>
    </row>
    <row r="25" spans="1:7" ht="17.100000000000001" customHeight="1">
      <c r="A25" s="75" t="s">
        <v>461</v>
      </c>
      <c r="B25" s="99" t="s">
        <v>214</v>
      </c>
      <c r="C25" s="77" t="s">
        <v>462</v>
      </c>
      <c r="D25" s="78"/>
      <c r="E25" s="79"/>
      <c r="F25" s="82"/>
      <c r="G25" s="81"/>
    </row>
    <row r="26" spans="1:7" ht="17.100000000000001" customHeight="1">
      <c r="A26" s="75" t="s">
        <v>463</v>
      </c>
      <c r="B26" s="99" t="s">
        <v>214</v>
      </c>
      <c r="C26" s="77" t="s">
        <v>464</v>
      </c>
      <c r="D26" s="78"/>
      <c r="E26" s="79"/>
      <c r="F26" s="82"/>
      <c r="G26" s="81"/>
    </row>
    <row r="27" spans="1:7">
      <c r="A27" s="75"/>
      <c r="B27" s="99"/>
      <c r="C27" s="77"/>
      <c r="D27" s="78"/>
      <c r="E27" s="79"/>
      <c r="F27" s="80"/>
      <c r="G27" s="96"/>
    </row>
    <row r="28" spans="1:7" ht="17.100000000000001" customHeight="1">
      <c r="A28" s="75"/>
      <c r="B28" s="99"/>
      <c r="C28" s="77"/>
      <c r="D28" s="78"/>
      <c r="E28" s="79"/>
      <c r="F28" s="80"/>
      <c r="G28" s="96"/>
    </row>
    <row r="29" spans="1:7" ht="17.100000000000001" customHeight="1">
      <c r="A29" s="75"/>
      <c r="B29" s="99"/>
      <c r="C29" s="77"/>
      <c r="D29" s="78"/>
      <c r="E29" s="79"/>
      <c r="F29" s="80"/>
      <c r="G29" s="96"/>
    </row>
    <row r="30" spans="1:7" ht="17.100000000000001" customHeight="1">
      <c r="A30" s="75"/>
      <c r="B30" s="99"/>
      <c r="C30" s="77"/>
      <c r="D30" s="78"/>
      <c r="E30" s="79"/>
      <c r="F30" s="80"/>
      <c r="G30" s="96"/>
    </row>
    <row r="31" spans="1:7" ht="17.100000000000001" customHeight="1">
      <c r="A31" s="75"/>
      <c r="B31" s="99"/>
      <c r="C31" s="77"/>
      <c r="D31" s="78"/>
      <c r="E31" s="79"/>
      <c r="F31" s="80"/>
      <c r="G31" s="96"/>
    </row>
    <row r="32" spans="1:7" ht="17.100000000000001" customHeight="1">
      <c r="A32" s="75"/>
      <c r="B32" s="99"/>
      <c r="C32" s="77"/>
      <c r="D32" s="78"/>
      <c r="E32" s="79"/>
      <c r="F32" s="80"/>
      <c r="G32" s="96"/>
    </row>
    <row r="33" spans="1:7" ht="17.100000000000001" customHeight="1">
      <c r="A33" s="75"/>
      <c r="B33" s="99"/>
      <c r="C33" s="77"/>
      <c r="D33" s="78"/>
      <c r="E33" s="79"/>
      <c r="F33" s="80"/>
      <c r="G33" s="96"/>
    </row>
    <row r="34" spans="1:7" ht="17.100000000000001" customHeight="1">
      <c r="A34" s="75"/>
      <c r="B34" s="99"/>
      <c r="C34" s="77"/>
      <c r="D34" s="78"/>
      <c r="E34" s="79"/>
      <c r="F34" s="80"/>
      <c r="G34" s="96"/>
    </row>
    <row r="35" spans="1:7" ht="17.100000000000001" customHeight="1">
      <c r="A35" s="75"/>
      <c r="B35" s="99"/>
      <c r="C35" s="77"/>
      <c r="D35" s="78"/>
      <c r="E35" s="79"/>
      <c r="F35" s="80"/>
      <c r="G35" s="96"/>
    </row>
    <row r="36" spans="1:7" ht="17.100000000000001" customHeight="1">
      <c r="A36" s="75"/>
      <c r="B36" s="99"/>
      <c r="C36" s="77"/>
      <c r="D36" s="78"/>
      <c r="E36" s="79"/>
      <c r="F36" s="80"/>
      <c r="G36" s="96"/>
    </row>
    <row r="37" spans="1:7" ht="17.100000000000001" customHeight="1">
      <c r="A37" s="75"/>
      <c r="B37" s="99"/>
      <c r="C37" s="77"/>
      <c r="D37" s="78"/>
      <c r="E37" s="79"/>
      <c r="F37" s="80"/>
      <c r="G37" s="96"/>
    </row>
    <row r="38" spans="1:7" ht="17.100000000000001" customHeight="1">
      <c r="A38" s="75"/>
      <c r="B38" s="99"/>
      <c r="C38" s="77"/>
      <c r="D38" s="78"/>
      <c r="E38" s="79"/>
      <c r="F38" s="80"/>
      <c r="G38" s="96"/>
    </row>
    <row r="39" spans="1:7" ht="17.100000000000001" customHeight="1">
      <c r="A39" s="75"/>
      <c r="B39" s="99"/>
      <c r="C39" s="77"/>
      <c r="D39" s="78"/>
      <c r="E39" s="79"/>
      <c r="F39" s="80"/>
      <c r="G39" s="96"/>
    </row>
    <row r="40" spans="1:7" ht="17.100000000000001" customHeight="1">
      <c r="A40" s="75"/>
      <c r="B40" s="99"/>
      <c r="C40" s="77"/>
      <c r="D40" s="78"/>
      <c r="E40" s="79"/>
      <c r="F40" s="80"/>
      <c r="G40" s="96"/>
    </row>
    <row r="41" spans="1:7" ht="17.100000000000001" customHeight="1">
      <c r="A41" s="75"/>
      <c r="B41" s="99"/>
      <c r="C41" s="77"/>
      <c r="D41" s="78"/>
      <c r="E41" s="79"/>
      <c r="F41" s="80"/>
      <c r="G41" s="96"/>
    </row>
    <row r="42" spans="1:7" ht="17.100000000000001" customHeight="1">
      <c r="A42" s="75"/>
      <c r="B42" s="99"/>
      <c r="C42" s="77"/>
      <c r="D42" s="78"/>
      <c r="E42" s="79"/>
      <c r="F42" s="80"/>
      <c r="G42" s="96"/>
    </row>
    <row r="43" spans="1:7" ht="17.100000000000001" customHeight="1">
      <c r="A43" s="75"/>
      <c r="B43" s="99"/>
      <c r="C43" s="77"/>
      <c r="D43" s="78"/>
      <c r="E43" s="79"/>
      <c r="F43" s="80"/>
      <c r="G43" s="96"/>
    </row>
    <row r="44" spans="1:7" ht="17.100000000000001" customHeight="1">
      <c r="A44" s="75"/>
      <c r="B44" s="99"/>
      <c r="C44" s="77"/>
      <c r="D44" s="78"/>
      <c r="E44" s="79"/>
      <c r="F44" s="80"/>
      <c r="G44" s="96"/>
    </row>
    <row r="45" spans="1:7" ht="17.100000000000001" customHeight="1">
      <c r="A45" s="75"/>
      <c r="B45" s="99"/>
      <c r="C45" s="77"/>
      <c r="D45" s="78"/>
      <c r="E45" s="79"/>
      <c r="F45" s="80"/>
      <c r="G45" s="96"/>
    </row>
    <row r="46" spans="1:7" ht="17.100000000000001" customHeight="1">
      <c r="A46" s="75"/>
      <c r="B46" s="99"/>
      <c r="C46" s="77"/>
      <c r="D46" s="78"/>
      <c r="E46" s="79"/>
      <c r="F46" s="80"/>
      <c r="G46" s="96"/>
    </row>
    <row r="47" spans="1:7" ht="17.100000000000001" customHeight="1">
      <c r="A47" s="75"/>
      <c r="B47" s="99"/>
      <c r="C47" s="77"/>
      <c r="D47" s="78"/>
      <c r="E47" s="79"/>
      <c r="F47" s="80"/>
      <c r="G47" s="96"/>
    </row>
    <row r="48" spans="1:7" ht="17.100000000000001" customHeight="1">
      <c r="A48" s="75"/>
      <c r="B48" s="99"/>
      <c r="C48" s="77"/>
      <c r="D48" s="78"/>
      <c r="E48" s="79"/>
      <c r="F48" s="80"/>
      <c r="G48" s="96"/>
    </row>
    <row r="49" spans="1:8" ht="17.100000000000001" customHeight="1">
      <c r="A49" s="75"/>
      <c r="B49" s="99"/>
      <c r="C49" s="77"/>
      <c r="D49" s="78"/>
      <c r="E49" s="79"/>
      <c r="F49" s="80"/>
      <c r="G49" s="96"/>
    </row>
    <row r="50" spans="1:8" ht="17.100000000000001" customHeight="1">
      <c r="A50" s="75"/>
      <c r="B50" s="99"/>
      <c r="C50" s="77"/>
      <c r="D50" s="78"/>
      <c r="E50" s="79"/>
      <c r="F50" s="80"/>
      <c r="G50" s="96"/>
      <c r="H50" s="236"/>
    </row>
    <row r="51" spans="1:8" ht="17.100000000000001" customHeight="1">
      <c r="A51" s="75"/>
      <c r="B51" s="99"/>
      <c r="C51" s="77"/>
      <c r="D51" s="78"/>
      <c r="E51" s="79"/>
      <c r="F51" s="80"/>
      <c r="G51" s="81"/>
      <c r="H51" s="236"/>
    </row>
    <row r="52" spans="1:8">
      <c r="A52" s="75"/>
      <c r="B52" s="99"/>
      <c r="C52" s="77"/>
      <c r="D52" s="78"/>
      <c r="E52" s="79"/>
      <c r="F52" s="80"/>
      <c r="G52" s="96"/>
      <c r="H52" s="236"/>
    </row>
    <row r="53" spans="1:8" ht="17.100000000000001" customHeight="1">
      <c r="A53" s="75"/>
      <c r="B53" s="99"/>
      <c r="C53" s="77"/>
      <c r="D53" s="78"/>
      <c r="E53" s="79"/>
      <c r="F53" s="80"/>
      <c r="G53" s="96"/>
      <c r="H53" s="236"/>
    </row>
    <row r="54" spans="1:8" ht="17.100000000000001" customHeight="1">
      <c r="A54" s="75"/>
      <c r="B54" s="99"/>
      <c r="C54" s="77"/>
      <c r="D54" s="78"/>
      <c r="E54" s="79"/>
      <c r="F54" s="80"/>
      <c r="G54" s="96"/>
      <c r="H54" s="236"/>
    </row>
    <row r="55" spans="1:8" ht="17.100000000000001" customHeight="1">
      <c r="A55" s="75"/>
      <c r="B55" s="99"/>
      <c r="C55" s="77"/>
      <c r="D55" s="78"/>
      <c r="E55" s="79"/>
      <c r="F55" s="80"/>
      <c r="G55" s="96"/>
      <c r="H55" s="236"/>
    </row>
    <row r="56" spans="1:8" ht="17.100000000000001" customHeight="1">
      <c r="A56" s="75"/>
      <c r="B56" s="99"/>
      <c r="C56" s="77"/>
      <c r="D56" s="78"/>
      <c r="E56" s="79"/>
      <c r="F56" s="80"/>
      <c r="G56" s="96"/>
      <c r="H56" s="236"/>
    </row>
    <row r="57" spans="1:8" ht="17.100000000000001" customHeight="1">
      <c r="A57" s="75"/>
      <c r="B57" s="99"/>
      <c r="C57" s="103"/>
      <c r="D57" s="78"/>
      <c r="E57" s="79"/>
      <c r="F57" s="80"/>
      <c r="G57" s="96"/>
      <c r="H57" s="236"/>
    </row>
    <row r="58" spans="1:8" ht="17.100000000000001" customHeight="1" thickBot="1">
      <c r="A58" s="239"/>
      <c r="B58" s="102"/>
      <c r="C58" s="103"/>
      <c r="D58" s="240"/>
      <c r="E58" s="241"/>
      <c r="F58" s="242"/>
      <c r="G58" s="249"/>
      <c r="H58" s="236"/>
    </row>
    <row r="59" spans="1:8" ht="18" thickBot="1">
      <c r="A59" s="345" t="str">
        <f>'ohs1-S2'!C7&amp;" total carried to summary page"</f>
        <v>Schedule 2 total carried to summary page</v>
      </c>
      <c r="B59" s="346"/>
      <c r="C59" s="346"/>
      <c r="D59" s="346"/>
      <c r="E59" s="346"/>
      <c r="F59" s="346"/>
      <c r="G59" s="185"/>
      <c r="H59" s="236"/>
    </row>
    <row r="60" spans="1:8" ht="16.5" customHeight="1" thickBot="1">
      <c r="A60" s="12"/>
      <c r="B60" s="12"/>
      <c r="C60" s="12"/>
      <c r="D60" s="12"/>
      <c r="E60" s="97"/>
      <c r="F60" s="12"/>
      <c r="G60" s="12"/>
      <c r="H60" s="14"/>
    </row>
    <row r="61" spans="1:8" ht="18" thickBot="1">
      <c r="A61" s="332">
        <f>+'ohs5-S2'!A58:G58+1</f>
        <v>9</v>
      </c>
      <c r="B61" s="333"/>
      <c r="C61" s="333"/>
      <c r="D61" s="333"/>
      <c r="E61" s="333"/>
      <c r="F61" s="333"/>
      <c r="G61" s="334"/>
      <c r="H61" s="14"/>
    </row>
    <row r="62" spans="1:8" s="2" customFormat="1">
      <c r="A62" s="3"/>
      <c r="B62" s="3"/>
      <c r="C62" s="3"/>
      <c r="D62" s="3"/>
      <c r="E62" s="3"/>
      <c r="F62" s="3"/>
      <c r="G62" s="3"/>
      <c r="H62" s="27"/>
    </row>
    <row r="63" spans="1:8" s="2" customFormat="1">
      <c r="A63" s="3"/>
      <c r="B63" s="3"/>
      <c r="C63" s="3"/>
      <c r="D63" s="3"/>
      <c r="E63" s="3"/>
      <c r="F63" s="3"/>
      <c r="G63" s="3"/>
    </row>
    <row r="64" spans="1:8" s="2" customFormat="1">
      <c r="A64" s="3"/>
      <c r="B64" s="3"/>
      <c r="C64" s="3"/>
      <c r="D64" s="3"/>
      <c r="E64" s="3"/>
      <c r="F64" s="3"/>
      <c r="G64" s="3"/>
    </row>
    <row r="65" spans="1:7" s="2" customFormat="1">
      <c r="A65" s="3"/>
      <c r="B65" s="3"/>
      <c r="C65" s="3"/>
      <c r="D65" s="3"/>
      <c r="E65" s="3"/>
      <c r="F65" s="3"/>
      <c r="G65" s="3"/>
    </row>
  </sheetData>
  <mergeCells count="5">
    <mergeCell ref="C5:C6"/>
    <mergeCell ref="D5:D6"/>
    <mergeCell ref="F5:F6"/>
    <mergeCell ref="A59:F59"/>
    <mergeCell ref="A61:G61"/>
  </mergeCells>
  <pageMargins left="0.59055118110236227" right="0" top="0.39370078740157483" bottom="0" header="0" footer="0"/>
  <pageSetup paperSize="9" scale="7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topLeftCell="A38" zoomScale="87" zoomScaleNormal="82" zoomScaleSheetLayoutView="87" workbookViewId="0">
      <selection activeCell="G56" sqref="G13:G56"/>
    </sheetView>
  </sheetViews>
  <sheetFormatPr defaultColWidth="9.109375" defaultRowHeight="15"/>
  <cols>
    <col min="1" max="1" width="9.6640625" style="11" customWidth="1"/>
    <col min="2" max="2" width="10.6640625" style="11" customWidth="1"/>
    <col min="3" max="3" width="70.6640625" style="11" customWidth="1"/>
    <col min="4" max="4" width="5.6640625" style="11" customWidth="1"/>
    <col min="5" max="5" width="9.6640625" style="11" customWidth="1"/>
    <col min="6" max="6" width="13.6640625" style="11" customWidth="1"/>
    <col min="7" max="7" width="18.6640625" style="11" customWidth="1"/>
    <col min="8" max="16384" width="9.109375" style="11"/>
  </cols>
  <sheetData>
    <row r="1" spans="1:7" ht="21.9" customHeight="1">
      <c r="A1" s="106" t="str">
        <f>works!A1</f>
        <v>Kgetlengrivier</v>
      </c>
      <c r="B1" s="55"/>
      <c r="C1" s="55"/>
      <c r="D1" s="56"/>
      <c r="E1" s="56"/>
      <c r="F1" s="107"/>
      <c r="G1" s="108">
        <f>works!G1</f>
        <v>46274</v>
      </c>
    </row>
    <row r="2" spans="1:7" ht="30" customHeight="1">
      <c r="A2" s="59" t="str">
        <f>works!A2</f>
        <v>Bulk Water Supply Bodorp Swartruggens</v>
      </c>
      <c r="B2" s="60"/>
      <c r="C2" s="60"/>
      <c r="D2" s="60"/>
      <c r="E2" s="61"/>
      <c r="F2" s="61"/>
      <c r="G2" s="62"/>
    </row>
    <row r="3" spans="1:7" ht="21.9" customHeight="1" thickBot="1">
      <c r="A3" s="63" t="str">
        <f>works!A3</f>
        <v>Pipeline and related works</v>
      </c>
      <c r="B3" s="64"/>
      <c r="C3" s="64"/>
      <c r="D3" s="65"/>
      <c r="E3" s="65"/>
      <c r="F3" s="65"/>
      <c r="G3" s="66"/>
    </row>
    <row r="4" spans="1:7" ht="15.6" thickBot="1">
      <c r="A4" s="12"/>
      <c r="B4" s="12"/>
      <c r="C4" s="12"/>
      <c r="D4" s="12"/>
      <c r="E4" s="12"/>
      <c r="F4" s="12"/>
      <c r="G4" s="12"/>
    </row>
    <row r="5" spans="1:7" ht="18" customHeight="1">
      <c r="A5" s="222" t="s">
        <v>7</v>
      </c>
      <c r="B5" s="223" t="s">
        <v>3</v>
      </c>
      <c r="C5" s="347" t="s">
        <v>8</v>
      </c>
      <c r="D5" s="348" t="s">
        <v>9</v>
      </c>
      <c r="E5" s="339" t="s">
        <v>23</v>
      </c>
      <c r="F5" s="349" t="s">
        <v>10</v>
      </c>
      <c r="G5" s="225" t="s">
        <v>11</v>
      </c>
    </row>
    <row r="6" spans="1:7" ht="18" customHeight="1" thickBot="1">
      <c r="A6" s="226" t="s">
        <v>20</v>
      </c>
      <c r="B6" s="68" t="s">
        <v>21</v>
      </c>
      <c r="C6" s="336"/>
      <c r="D6" s="338"/>
      <c r="E6" s="340"/>
      <c r="F6" s="342"/>
      <c r="G6" s="228" t="s">
        <v>22</v>
      </c>
    </row>
    <row r="7" spans="1:7" ht="21.9" customHeight="1">
      <c r="A7" s="69"/>
      <c r="B7" s="70" t="s">
        <v>2</v>
      </c>
      <c r="C7" s="71" t="s">
        <v>101</v>
      </c>
      <c r="D7" s="12"/>
      <c r="E7" s="12"/>
      <c r="F7" s="12"/>
      <c r="G7" s="72"/>
    </row>
    <row r="8" spans="1:7" ht="21.9" customHeight="1">
      <c r="A8" s="69"/>
      <c r="B8" s="70" t="s">
        <v>12</v>
      </c>
      <c r="C8" s="73" t="s">
        <v>769</v>
      </c>
      <c r="D8" s="12"/>
      <c r="E8" s="12"/>
      <c r="F8" s="12"/>
      <c r="G8" s="72"/>
    </row>
    <row r="9" spans="1:7" ht="15.6" thickBot="1">
      <c r="A9" s="69"/>
      <c r="B9" s="70"/>
      <c r="C9" s="310" t="s">
        <v>941</v>
      </c>
      <c r="D9" s="12"/>
      <c r="E9" s="12"/>
      <c r="F9" s="12"/>
      <c r="G9" s="72"/>
    </row>
    <row r="10" spans="1:7" ht="17.100000000000001" customHeight="1">
      <c r="A10" s="186"/>
      <c r="B10" s="187"/>
      <c r="C10" s="188" t="s">
        <v>468</v>
      </c>
      <c r="D10" s="187"/>
      <c r="E10" s="187"/>
      <c r="F10" s="189"/>
      <c r="G10" s="190"/>
    </row>
    <row r="11" spans="1:7" ht="17.100000000000001" customHeight="1">
      <c r="A11" s="75"/>
      <c r="B11" s="99"/>
      <c r="C11" s="77"/>
      <c r="D11" s="78"/>
      <c r="E11" s="79"/>
      <c r="F11" s="80"/>
      <c r="G11" s="81"/>
    </row>
    <row r="12" spans="1:7" ht="17.100000000000001" customHeight="1">
      <c r="A12" s="191" t="s">
        <v>153</v>
      </c>
      <c r="B12" s="215"/>
      <c r="C12" s="203" t="s">
        <v>79</v>
      </c>
      <c r="D12" s="194"/>
      <c r="E12" s="195"/>
      <c r="F12" s="196"/>
      <c r="G12" s="197"/>
    </row>
    <row r="13" spans="1:7" ht="17.100000000000001" customHeight="1">
      <c r="A13" s="75"/>
      <c r="B13" s="76"/>
      <c r="C13" s="251"/>
      <c r="D13" s="78"/>
      <c r="E13" s="79"/>
      <c r="F13" s="80"/>
      <c r="G13" s="81"/>
    </row>
    <row r="14" spans="1:7">
      <c r="A14" s="75" t="s">
        <v>154</v>
      </c>
      <c r="B14" s="252" t="s">
        <v>469</v>
      </c>
      <c r="C14" s="253" t="s">
        <v>500</v>
      </c>
      <c r="D14" s="254" t="s">
        <v>18</v>
      </c>
      <c r="E14" s="79">
        <v>52401</v>
      </c>
      <c r="F14" s="82"/>
      <c r="G14" s="81"/>
    </row>
    <row r="15" spans="1:7" ht="27.6">
      <c r="A15" s="75" t="s">
        <v>155</v>
      </c>
      <c r="B15" s="84" t="s">
        <v>470</v>
      </c>
      <c r="C15" s="253" t="s">
        <v>498</v>
      </c>
      <c r="D15" s="254" t="s">
        <v>19</v>
      </c>
      <c r="E15" s="79">
        <v>1049</v>
      </c>
      <c r="F15" s="82"/>
      <c r="G15" s="81"/>
    </row>
    <row r="16" spans="1:7">
      <c r="A16" s="75" t="s">
        <v>137</v>
      </c>
      <c r="B16" s="84" t="s">
        <v>471</v>
      </c>
      <c r="C16" s="253" t="s">
        <v>472</v>
      </c>
      <c r="D16" s="254" t="s">
        <v>94</v>
      </c>
      <c r="E16" s="79">
        <v>2</v>
      </c>
      <c r="F16" s="82"/>
      <c r="G16" s="81"/>
    </row>
    <row r="17" spans="1:7">
      <c r="A17" s="75" t="s">
        <v>205</v>
      </c>
      <c r="B17" s="84" t="s">
        <v>471</v>
      </c>
      <c r="C17" s="253" t="s">
        <v>473</v>
      </c>
      <c r="D17" s="254" t="s">
        <v>94</v>
      </c>
      <c r="E17" s="79">
        <v>3</v>
      </c>
      <c r="F17" s="82"/>
      <c r="G17" s="81"/>
    </row>
    <row r="18" spans="1:7">
      <c r="A18" s="75" t="s">
        <v>475</v>
      </c>
      <c r="B18" s="84" t="s">
        <v>471</v>
      </c>
      <c r="C18" s="253" t="s">
        <v>474</v>
      </c>
      <c r="D18" s="254" t="s">
        <v>94</v>
      </c>
      <c r="E18" s="79">
        <v>5</v>
      </c>
      <c r="F18" s="82"/>
      <c r="G18" s="81"/>
    </row>
    <row r="19" spans="1:7">
      <c r="A19" s="75" t="s">
        <v>477</v>
      </c>
      <c r="B19" s="84" t="s">
        <v>471</v>
      </c>
      <c r="C19" s="253" t="s">
        <v>476</v>
      </c>
      <c r="D19" s="254" t="s">
        <v>94</v>
      </c>
      <c r="E19" s="79">
        <v>3</v>
      </c>
      <c r="F19" s="82"/>
      <c r="G19" s="81"/>
    </row>
    <row r="20" spans="1:7" ht="17.100000000000001" customHeight="1">
      <c r="A20" s="75"/>
      <c r="B20" s="76"/>
      <c r="C20" s="77"/>
      <c r="D20" s="78"/>
      <c r="E20" s="79"/>
      <c r="F20" s="82"/>
      <c r="G20" s="81"/>
    </row>
    <row r="21" spans="1:7" ht="17.100000000000001" customHeight="1">
      <c r="A21" s="191" t="s">
        <v>156</v>
      </c>
      <c r="B21" s="215"/>
      <c r="C21" s="203" t="s">
        <v>80</v>
      </c>
      <c r="D21" s="194"/>
      <c r="E21" s="195"/>
      <c r="F21" s="196"/>
      <c r="G21" s="197"/>
    </row>
    <row r="22" spans="1:7" ht="17.100000000000001" customHeight="1">
      <c r="A22" s="75"/>
      <c r="B22" s="76"/>
      <c r="C22" s="251"/>
      <c r="D22" s="78"/>
      <c r="E22" s="79"/>
      <c r="F22" s="82"/>
      <c r="G22" s="81"/>
    </row>
    <row r="23" spans="1:7" ht="55.2">
      <c r="A23" s="75"/>
      <c r="B23" s="76"/>
      <c r="C23" s="101" t="s">
        <v>811</v>
      </c>
      <c r="D23" s="78"/>
      <c r="E23" s="79"/>
      <c r="F23" s="82"/>
      <c r="G23" s="81"/>
    </row>
    <row r="24" spans="1:7">
      <c r="A24" s="75" t="s">
        <v>812</v>
      </c>
      <c r="B24" s="76" t="s">
        <v>26</v>
      </c>
      <c r="C24" s="84" t="s">
        <v>819</v>
      </c>
      <c r="D24" s="78" t="s">
        <v>17</v>
      </c>
      <c r="E24" s="79">
        <v>700</v>
      </c>
      <c r="F24" s="82"/>
      <c r="G24" s="81"/>
    </row>
    <row r="25" spans="1:7">
      <c r="A25" s="75" t="s">
        <v>813</v>
      </c>
      <c r="B25" s="76"/>
      <c r="C25" s="84" t="s">
        <v>818</v>
      </c>
      <c r="D25" s="78" t="s">
        <v>17</v>
      </c>
      <c r="E25" s="79">
        <v>2120</v>
      </c>
      <c r="F25" s="82"/>
      <c r="G25" s="81"/>
    </row>
    <row r="26" spans="1:7">
      <c r="A26" s="75" t="s">
        <v>814</v>
      </c>
      <c r="B26" s="76"/>
      <c r="C26" s="84" t="s">
        <v>820</v>
      </c>
      <c r="D26" s="78" t="s">
        <v>17</v>
      </c>
      <c r="E26" s="79">
        <v>440</v>
      </c>
      <c r="F26" s="82"/>
      <c r="G26" s="81"/>
    </row>
    <row r="27" spans="1:7">
      <c r="A27" s="75" t="s">
        <v>815</v>
      </c>
      <c r="B27" s="76"/>
      <c r="C27" s="84" t="s">
        <v>821</v>
      </c>
      <c r="D27" s="78" t="s">
        <v>17</v>
      </c>
      <c r="E27" s="79">
        <v>55</v>
      </c>
      <c r="F27" s="82"/>
      <c r="G27" s="81"/>
    </row>
    <row r="28" spans="1:7">
      <c r="A28" s="75" t="s">
        <v>816</v>
      </c>
      <c r="B28" s="76"/>
      <c r="C28" s="84" t="s">
        <v>822</v>
      </c>
      <c r="D28" s="78" t="s">
        <v>17</v>
      </c>
      <c r="E28" s="79">
        <v>10</v>
      </c>
      <c r="F28" s="82"/>
      <c r="G28" s="81"/>
    </row>
    <row r="29" spans="1:7">
      <c r="A29" s="75" t="s">
        <v>817</v>
      </c>
      <c r="B29" s="76"/>
      <c r="C29" s="84" t="s">
        <v>823</v>
      </c>
      <c r="D29" s="78" t="s">
        <v>17</v>
      </c>
      <c r="E29" s="79">
        <v>2</v>
      </c>
      <c r="F29" s="82"/>
      <c r="G29" s="81"/>
    </row>
    <row r="30" spans="1:7" ht="27.6">
      <c r="A30" s="75" t="s">
        <v>465</v>
      </c>
      <c r="B30" s="76" t="s">
        <v>478</v>
      </c>
      <c r="C30" s="84" t="s">
        <v>499</v>
      </c>
      <c r="D30" s="78" t="s">
        <v>19</v>
      </c>
      <c r="E30" s="79">
        <v>8074</v>
      </c>
      <c r="F30" s="82"/>
      <c r="G30" s="81"/>
    </row>
    <row r="31" spans="1:7" ht="32.25" customHeight="1">
      <c r="A31" s="75" t="s">
        <v>157</v>
      </c>
      <c r="B31" s="76" t="s">
        <v>478</v>
      </c>
      <c r="C31" s="84" t="s">
        <v>479</v>
      </c>
      <c r="D31" s="78" t="s">
        <v>19</v>
      </c>
      <c r="E31" s="79">
        <v>577</v>
      </c>
      <c r="F31" s="82"/>
      <c r="G31" s="81"/>
    </row>
    <row r="32" spans="1:7" ht="17.100000000000001" customHeight="1">
      <c r="A32" s="75"/>
      <c r="B32" s="76"/>
      <c r="C32" s="77"/>
      <c r="D32" s="78"/>
      <c r="E32" s="79"/>
      <c r="F32" s="82"/>
      <c r="G32" s="81"/>
    </row>
    <row r="33" spans="1:7" ht="17.100000000000001" customHeight="1">
      <c r="A33" s="191" t="s">
        <v>158</v>
      </c>
      <c r="B33" s="215"/>
      <c r="C33" s="203" t="s">
        <v>81</v>
      </c>
      <c r="D33" s="194"/>
      <c r="E33" s="195"/>
      <c r="F33" s="196"/>
      <c r="G33" s="197"/>
    </row>
    <row r="34" spans="1:7" ht="17.100000000000001" customHeight="1">
      <c r="A34" s="75"/>
      <c r="B34" s="76"/>
      <c r="C34" s="251"/>
      <c r="D34" s="78"/>
      <c r="E34" s="79"/>
      <c r="F34" s="82"/>
      <c r="G34" s="81"/>
    </row>
    <row r="35" spans="1:7" ht="17.100000000000001" customHeight="1">
      <c r="A35" s="75"/>
      <c r="B35" s="76"/>
      <c r="C35" s="95" t="s">
        <v>138</v>
      </c>
      <c r="D35" s="78"/>
      <c r="E35" s="79"/>
      <c r="F35" s="82"/>
      <c r="G35" s="81"/>
    </row>
    <row r="36" spans="1:7" ht="17.100000000000001" customHeight="1">
      <c r="A36" s="75" t="s">
        <v>159</v>
      </c>
      <c r="B36" s="76" t="s">
        <v>139</v>
      </c>
      <c r="C36" s="84" t="s">
        <v>480</v>
      </c>
      <c r="D36" s="78" t="s">
        <v>19</v>
      </c>
      <c r="E36" s="79">
        <v>624</v>
      </c>
      <c r="F36" s="82"/>
      <c r="G36" s="81"/>
    </row>
    <row r="37" spans="1:7" ht="17.100000000000001" customHeight="1">
      <c r="A37" s="75" t="s">
        <v>160</v>
      </c>
      <c r="B37" s="76" t="s">
        <v>139</v>
      </c>
      <c r="C37" s="84" t="s">
        <v>140</v>
      </c>
      <c r="D37" s="78" t="s">
        <v>19</v>
      </c>
      <c r="E37" s="79">
        <v>3120</v>
      </c>
      <c r="F37" s="82"/>
      <c r="G37" s="81"/>
    </row>
    <row r="38" spans="1:7" ht="17.100000000000001" customHeight="1">
      <c r="A38" s="75" t="s">
        <v>576</v>
      </c>
      <c r="B38" s="76" t="s">
        <v>139</v>
      </c>
      <c r="C38" s="84" t="s">
        <v>141</v>
      </c>
      <c r="D38" s="78" t="s">
        <v>19</v>
      </c>
      <c r="E38" s="79">
        <v>2496</v>
      </c>
      <c r="F38" s="82"/>
      <c r="G38" s="81"/>
    </row>
    <row r="39" spans="1:7" ht="17.100000000000001" customHeight="1">
      <c r="A39" s="75" t="s">
        <v>577</v>
      </c>
      <c r="B39" s="76" t="s">
        <v>481</v>
      </c>
      <c r="C39" s="84" t="s">
        <v>482</v>
      </c>
      <c r="D39" s="78" t="s">
        <v>94</v>
      </c>
      <c r="E39" s="79">
        <v>1</v>
      </c>
      <c r="F39" s="82"/>
      <c r="G39" s="81"/>
    </row>
    <row r="40" spans="1:7" ht="17.100000000000001" customHeight="1">
      <c r="A40" s="75"/>
      <c r="B40" s="76"/>
      <c r="C40" s="84"/>
      <c r="D40" s="78"/>
      <c r="E40" s="79"/>
      <c r="F40" s="82"/>
      <c r="G40" s="81"/>
    </row>
    <row r="41" spans="1:7" ht="27.6">
      <c r="A41" s="75"/>
      <c r="B41" s="76"/>
      <c r="C41" s="101" t="s">
        <v>849</v>
      </c>
      <c r="D41" s="78"/>
      <c r="E41" s="79"/>
      <c r="F41" s="82"/>
      <c r="G41" s="81"/>
    </row>
    <row r="42" spans="1:7" ht="17.100000000000001" customHeight="1">
      <c r="A42" s="75" t="s">
        <v>578</v>
      </c>
      <c r="B42" s="76" t="s">
        <v>483</v>
      </c>
      <c r="C42" s="84" t="s">
        <v>484</v>
      </c>
      <c r="D42" s="78" t="s">
        <v>94</v>
      </c>
      <c r="E42" s="79">
        <v>5</v>
      </c>
      <c r="F42" s="82"/>
      <c r="G42" s="81"/>
    </row>
    <row r="43" spans="1:7" ht="17.100000000000001" customHeight="1">
      <c r="A43" s="75" t="s">
        <v>579</v>
      </c>
      <c r="B43" s="76" t="s">
        <v>483</v>
      </c>
      <c r="C43" s="84" t="s">
        <v>485</v>
      </c>
      <c r="D43" s="78" t="s">
        <v>94</v>
      </c>
      <c r="E43" s="79">
        <v>5</v>
      </c>
      <c r="F43" s="82"/>
      <c r="G43" s="81"/>
    </row>
    <row r="44" spans="1:7" ht="17.100000000000001" customHeight="1">
      <c r="A44" s="75" t="s">
        <v>580</v>
      </c>
      <c r="B44" s="76" t="s">
        <v>483</v>
      </c>
      <c r="C44" s="84" t="s">
        <v>486</v>
      </c>
      <c r="D44" s="78" t="s">
        <v>94</v>
      </c>
      <c r="E44" s="79">
        <v>5</v>
      </c>
      <c r="F44" s="82"/>
      <c r="G44" s="81"/>
    </row>
    <row r="45" spans="1:7" ht="17.100000000000001" customHeight="1">
      <c r="A45" s="75" t="s">
        <v>581</v>
      </c>
      <c r="B45" s="76" t="s">
        <v>483</v>
      </c>
      <c r="C45" s="84" t="s">
        <v>570</v>
      </c>
      <c r="D45" s="78" t="s">
        <v>94</v>
      </c>
      <c r="E45" s="79">
        <v>10</v>
      </c>
      <c r="F45" s="82"/>
      <c r="G45" s="81"/>
    </row>
    <row r="46" spans="1:7" ht="17.100000000000001" customHeight="1">
      <c r="A46" s="75" t="s">
        <v>582</v>
      </c>
      <c r="B46" s="76" t="s">
        <v>483</v>
      </c>
      <c r="C46" s="84" t="s">
        <v>487</v>
      </c>
      <c r="D46" s="78" t="s">
        <v>94</v>
      </c>
      <c r="E46" s="79"/>
      <c r="F46" s="82"/>
      <c r="G46" s="81"/>
    </row>
    <row r="47" spans="1:7" ht="17.100000000000001" customHeight="1">
      <c r="A47" s="75"/>
      <c r="B47" s="76"/>
      <c r="C47" s="84"/>
      <c r="D47" s="78"/>
      <c r="E47" s="79"/>
      <c r="F47" s="82"/>
      <c r="G47" s="81"/>
    </row>
    <row r="48" spans="1:7" ht="27.6">
      <c r="A48" s="75"/>
      <c r="B48" s="76"/>
      <c r="C48" s="101" t="s">
        <v>850</v>
      </c>
      <c r="D48" s="78"/>
      <c r="E48" s="79"/>
      <c r="F48" s="82"/>
      <c r="G48" s="81"/>
    </row>
    <row r="49" spans="1:7" ht="17.100000000000001" customHeight="1">
      <c r="A49" s="75" t="s">
        <v>583</v>
      </c>
      <c r="B49" s="76" t="s">
        <v>483</v>
      </c>
      <c r="C49" s="84" t="s">
        <v>484</v>
      </c>
      <c r="D49" s="78" t="s">
        <v>17</v>
      </c>
      <c r="E49" s="79">
        <v>30</v>
      </c>
      <c r="F49" s="82"/>
      <c r="G49" s="81"/>
    </row>
    <row r="50" spans="1:7" ht="17.100000000000001" customHeight="1">
      <c r="A50" s="75" t="s">
        <v>584</v>
      </c>
      <c r="B50" s="76" t="s">
        <v>483</v>
      </c>
      <c r="C50" s="84" t="s">
        <v>485</v>
      </c>
      <c r="D50" s="78" t="s">
        <v>17</v>
      </c>
      <c r="E50" s="79">
        <v>40</v>
      </c>
      <c r="F50" s="82"/>
      <c r="G50" s="81"/>
    </row>
    <row r="51" spans="1:7" ht="17.100000000000001" customHeight="1">
      <c r="A51" s="75" t="s">
        <v>585</v>
      </c>
      <c r="B51" s="76" t="s">
        <v>483</v>
      </c>
      <c r="C51" s="84" t="s">
        <v>488</v>
      </c>
      <c r="D51" s="78" t="s">
        <v>17</v>
      </c>
      <c r="E51" s="79">
        <v>45</v>
      </c>
      <c r="F51" s="82"/>
      <c r="G51" s="81"/>
    </row>
    <row r="52" spans="1:7" ht="17.100000000000001" customHeight="1">
      <c r="A52" s="75" t="s">
        <v>586</v>
      </c>
      <c r="B52" s="76" t="s">
        <v>483</v>
      </c>
      <c r="C52" s="84" t="s">
        <v>559</v>
      </c>
      <c r="D52" s="78" t="s">
        <v>17</v>
      </c>
      <c r="E52" s="79">
        <v>80</v>
      </c>
      <c r="F52" s="82"/>
      <c r="G52" s="81"/>
    </row>
    <row r="53" spans="1:7" ht="17.100000000000001" customHeight="1">
      <c r="A53" s="75" t="s">
        <v>587</v>
      </c>
      <c r="B53" s="76" t="s">
        <v>483</v>
      </c>
      <c r="C53" s="84" t="s">
        <v>487</v>
      </c>
      <c r="D53" s="78" t="s">
        <v>17</v>
      </c>
      <c r="E53" s="79"/>
      <c r="F53" s="82"/>
      <c r="G53" s="81"/>
    </row>
    <row r="54" spans="1:7">
      <c r="A54" s="75"/>
      <c r="B54" s="76"/>
      <c r="C54" s="84"/>
      <c r="D54" s="78"/>
      <c r="E54" s="79"/>
      <c r="F54" s="82"/>
      <c r="G54" s="81"/>
    </row>
    <row r="55" spans="1:7" ht="15.6" thickBot="1">
      <c r="A55" s="75"/>
      <c r="B55" s="76"/>
      <c r="C55" s="84"/>
      <c r="D55" s="78"/>
      <c r="E55" s="79"/>
      <c r="F55" s="82"/>
      <c r="G55" s="81"/>
    </row>
    <row r="56" spans="1:7" ht="18" thickBot="1">
      <c r="A56" s="343">
        <f>+'wt2-S3'!A61:G61</f>
        <v>11</v>
      </c>
      <c r="B56" s="350"/>
      <c r="C56" s="350"/>
      <c r="D56" s="350"/>
      <c r="E56" s="350"/>
      <c r="F56" s="351"/>
      <c r="G56" s="172"/>
    </row>
    <row r="57" spans="1:7" ht="15.6" thickBot="1">
      <c r="A57" s="12"/>
      <c r="B57" s="12"/>
      <c r="C57" s="12"/>
      <c r="D57" s="12"/>
      <c r="E57" s="12"/>
      <c r="F57" s="12"/>
      <c r="G57" s="12"/>
    </row>
    <row r="58" spans="1:7" ht="18" thickBot="1">
      <c r="A58" s="332">
        <f>+'ohs6-S2'!A61:G61+1</f>
        <v>10</v>
      </c>
      <c r="B58" s="333"/>
      <c r="C58" s="333"/>
      <c r="D58" s="333"/>
      <c r="E58" s="333"/>
      <c r="F58" s="333"/>
      <c r="G58" s="334"/>
    </row>
    <row r="59" spans="1:7" ht="15.75" customHeight="1">
      <c r="A59" s="36"/>
      <c r="B59" s="36"/>
      <c r="C59" s="36"/>
      <c r="D59" s="36"/>
      <c r="E59" s="36"/>
      <c r="F59" s="36"/>
      <c r="G59" s="36"/>
    </row>
    <row r="60" spans="1:7">
      <c r="A60" s="3"/>
      <c r="B60" s="3"/>
      <c r="C60" s="3"/>
      <c r="D60" s="3"/>
      <c r="E60" s="3"/>
      <c r="F60" s="3"/>
      <c r="G60" s="3"/>
    </row>
    <row r="61" spans="1:7">
      <c r="A61" s="3"/>
      <c r="B61" s="3"/>
      <c r="C61" s="3"/>
      <c r="D61" s="3"/>
      <c r="E61" s="3"/>
      <c r="F61" s="3"/>
      <c r="G61" s="3"/>
    </row>
    <row r="62" spans="1:7">
      <c r="A62" s="3"/>
      <c r="B62" s="3"/>
      <c r="C62" s="3"/>
      <c r="D62" s="3"/>
      <c r="E62" s="3"/>
      <c r="F62" s="3"/>
      <c r="G62" s="3"/>
    </row>
  </sheetData>
  <mergeCells count="6">
    <mergeCell ref="A58:G58"/>
    <mergeCell ref="C5:C6"/>
    <mergeCell ref="D5:D6"/>
    <mergeCell ref="E5:E6"/>
    <mergeCell ref="F5:F6"/>
    <mergeCell ref="A56:F56"/>
  </mergeCells>
  <phoneticPr fontId="85" type="noConversion"/>
  <pageMargins left="0.59055118110236227" right="0" top="0.39370078740157483" bottom="0" header="0" footer="0"/>
  <pageSetup paperSize="9" scale="7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view="pageBreakPreview" topLeftCell="A25" zoomScale="86" zoomScaleNormal="100" zoomScaleSheetLayoutView="86" workbookViewId="0">
      <selection activeCell="G59" sqref="G59"/>
    </sheetView>
  </sheetViews>
  <sheetFormatPr defaultColWidth="9.109375" defaultRowHeight="15"/>
  <cols>
    <col min="1" max="1" width="9.6640625" style="11" customWidth="1"/>
    <col min="2" max="2" width="11.6640625" style="11" customWidth="1"/>
    <col min="3" max="3" width="69.44140625" style="11" customWidth="1"/>
    <col min="4" max="4" width="7.33203125" style="11" customWidth="1"/>
    <col min="5" max="5" width="8.6640625" style="11" customWidth="1"/>
    <col min="6" max="6" width="13.6640625" style="11" customWidth="1"/>
    <col min="7" max="7" width="18.6640625" style="11" customWidth="1"/>
    <col min="8" max="16384" width="9.109375" style="11"/>
  </cols>
  <sheetData>
    <row r="1" spans="1:7" ht="21.9" customHeight="1">
      <c r="A1" s="106" t="str">
        <f>works!A1</f>
        <v>Kgetlengrivier</v>
      </c>
      <c r="B1" s="55"/>
      <c r="C1" s="55"/>
      <c r="D1" s="56"/>
      <c r="E1" s="56"/>
      <c r="F1" s="107"/>
      <c r="G1" s="108">
        <f>works!G1</f>
        <v>46274</v>
      </c>
    </row>
    <row r="2" spans="1:7" ht="30" customHeight="1">
      <c r="A2" s="59" t="str">
        <f>works!A2</f>
        <v>Bulk Water Supply Bodorp Swartruggens</v>
      </c>
      <c r="B2" s="60"/>
      <c r="C2" s="60"/>
      <c r="D2" s="60"/>
      <c r="E2" s="61"/>
      <c r="F2" s="61"/>
      <c r="G2" s="62"/>
    </row>
    <row r="3" spans="1:7" ht="21.9" customHeight="1" thickBot="1">
      <c r="A3" s="63" t="str">
        <f>works!A3</f>
        <v>Pipeline and related works</v>
      </c>
      <c r="B3" s="64"/>
      <c r="C3" s="64"/>
      <c r="D3" s="65"/>
      <c r="E3" s="65"/>
      <c r="F3" s="65"/>
      <c r="G3" s="66"/>
    </row>
    <row r="4" spans="1:7" ht="15.6" thickBot="1">
      <c r="A4" s="12"/>
      <c r="B4" s="12"/>
      <c r="C4" s="12"/>
      <c r="D4" s="12"/>
      <c r="E4" s="12"/>
      <c r="F4" s="12"/>
      <c r="G4" s="12"/>
    </row>
    <row r="5" spans="1:7" ht="18" customHeight="1">
      <c r="A5" s="222" t="s">
        <v>7</v>
      </c>
      <c r="B5" s="223" t="s">
        <v>3</v>
      </c>
      <c r="C5" s="347" t="s">
        <v>8</v>
      </c>
      <c r="D5" s="348" t="s">
        <v>9</v>
      </c>
      <c r="E5" s="339" t="s">
        <v>23</v>
      </c>
      <c r="F5" s="349" t="s">
        <v>10</v>
      </c>
      <c r="G5" s="225" t="s">
        <v>11</v>
      </c>
    </row>
    <row r="6" spans="1:7" ht="18" customHeight="1" thickBot="1">
      <c r="A6" s="226" t="s">
        <v>20</v>
      </c>
      <c r="B6" s="68" t="s">
        <v>21</v>
      </c>
      <c r="C6" s="336"/>
      <c r="D6" s="338"/>
      <c r="E6" s="340"/>
      <c r="F6" s="342"/>
      <c r="G6" s="228" t="s">
        <v>22</v>
      </c>
    </row>
    <row r="7" spans="1:7" ht="21.9" customHeight="1">
      <c r="A7" s="69"/>
      <c r="B7" s="70" t="s">
        <v>2</v>
      </c>
      <c r="C7" s="71" t="s">
        <v>497</v>
      </c>
      <c r="D7" s="12"/>
      <c r="E7" s="12"/>
      <c r="F7" s="12"/>
      <c r="G7" s="72"/>
    </row>
    <row r="8" spans="1:7" ht="21.9" customHeight="1">
      <c r="A8" s="69"/>
      <c r="B8" s="70" t="s">
        <v>12</v>
      </c>
      <c r="C8" s="73" t="str">
        <f>'wt1-S3'!C8</f>
        <v xml:space="preserve">Water pipe line earthworks  </v>
      </c>
      <c r="D8" s="12"/>
      <c r="E8" s="12"/>
      <c r="F8" s="12"/>
      <c r="G8" s="72"/>
    </row>
    <row r="9" spans="1:7" ht="15.6" thickBot="1">
      <c r="A9" s="69"/>
      <c r="B9" s="70"/>
      <c r="C9" s="98" t="str">
        <f>'wt1-S3'!C9</f>
        <v>REFER DWG No. 20255-005-CIV-003-BWS-LLP-001-T1 (005-P1)</v>
      </c>
      <c r="D9" s="12"/>
      <c r="E9" s="12"/>
      <c r="F9" s="12"/>
      <c r="G9" s="184"/>
    </row>
    <row r="10" spans="1:7" ht="17.100000000000001" customHeight="1">
      <c r="A10" s="198">
        <f>+'wt1-S3'!A58:G58</f>
        <v>10</v>
      </c>
      <c r="B10" s="199"/>
      <c r="C10" s="200"/>
      <c r="D10" s="199"/>
      <c r="E10" s="201"/>
      <c r="F10" s="202"/>
      <c r="G10" s="173"/>
    </row>
    <row r="11" spans="1:7" ht="17.100000000000001" customHeight="1">
      <c r="A11" s="75"/>
      <c r="B11" s="99"/>
      <c r="C11" s="77"/>
      <c r="D11" s="78"/>
      <c r="E11" s="79"/>
      <c r="F11" s="80"/>
      <c r="G11" s="81"/>
    </row>
    <row r="12" spans="1:7">
      <c r="A12" s="75"/>
      <c r="B12" s="76"/>
      <c r="C12" s="95" t="s">
        <v>489</v>
      </c>
      <c r="D12" s="78"/>
      <c r="E12" s="79"/>
      <c r="F12" s="82"/>
      <c r="G12" s="81"/>
    </row>
    <row r="13" spans="1:7">
      <c r="A13" s="75" t="s">
        <v>588</v>
      </c>
      <c r="B13" s="76" t="s">
        <v>490</v>
      </c>
      <c r="C13" s="84" t="s">
        <v>111</v>
      </c>
      <c r="D13" s="78" t="s">
        <v>18</v>
      </c>
      <c r="E13" s="79">
        <v>2472</v>
      </c>
      <c r="F13" s="82"/>
      <c r="G13" s="81"/>
    </row>
    <row r="14" spans="1:7">
      <c r="A14" s="75" t="s">
        <v>589</v>
      </c>
      <c r="B14" s="76" t="s">
        <v>490</v>
      </c>
      <c r="C14" s="84" t="s">
        <v>112</v>
      </c>
      <c r="D14" s="78" t="s">
        <v>18</v>
      </c>
      <c r="E14" s="79"/>
      <c r="F14" s="82"/>
      <c r="G14" s="81"/>
    </row>
    <row r="15" spans="1:7">
      <c r="A15" s="105"/>
      <c r="B15" s="85"/>
      <c r="C15" s="109"/>
      <c r="D15" s="89"/>
      <c r="E15" s="86"/>
      <c r="F15" s="87"/>
      <c r="G15" s="88"/>
    </row>
    <row r="16" spans="1:7" ht="17.399999999999999">
      <c r="A16" s="191" t="s">
        <v>142</v>
      </c>
      <c r="B16" s="215"/>
      <c r="C16" s="203" t="s">
        <v>491</v>
      </c>
      <c r="D16" s="194"/>
      <c r="E16" s="195"/>
      <c r="F16" s="238"/>
      <c r="G16" s="197"/>
    </row>
    <row r="17" spans="1:7" ht="17.399999999999999">
      <c r="A17" s="75"/>
      <c r="B17" s="76"/>
      <c r="C17" s="251"/>
      <c r="D17" s="78"/>
      <c r="E17" s="79"/>
      <c r="F17" s="80"/>
      <c r="G17" s="81"/>
    </row>
    <row r="18" spans="1:7">
      <c r="A18" s="75" t="s">
        <v>143</v>
      </c>
      <c r="B18" s="99" t="s">
        <v>27</v>
      </c>
      <c r="C18" s="84" t="s">
        <v>97</v>
      </c>
      <c r="D18" s="78" t="s">
        <v>19</v>
      </c>
      <c r="E18" s="79">
        <v>38</v>
      </c>
      <c r="F18" s="82"/>
      <c r="G18" s="81"/>
    </row>
    <row r="19" spans="1:7">
      <c r="A19" s="75" t="s">
        <v>144</v>
      </c>
      <c r="B19" s="99" t="s">
        <v>466</v>
      </c>
      <c r="C19" s="84" t="s">
        <v>467</v>
      </c>
      <c r="D19" s="78" t="s">
        <v>19</v>
      </c>
      <c r="E19" s="79">
        <v>274</v>
      </c>
      <c r="F19" s="82"/>
      <c r="G19" s="81"/>
    </row>
    <row r="20" spans="1:7" ht="27.6">
      <c r="A20" s="75" t="s">
        <v>145</v>
      </c>
      <c r="B20" s="99" t="s">
        <v>98</v>
      </c>
      <c r="C20" s="84" t="s">
        <v>492</v>
      </c>
      <c r="D20" s="78" t="s">
        <v>19</v>
      </c>
      <c r="E20" s="79">
        <v>37.990181249999999</v>
      </c>
      <c r="F20" s="82"/>
      <c r="G20" s="81"/>
    </row>
    <row r="21" spans="1:7" ht="27.6">
      <c r="A21" s="75" t="s">
        <v>146</v>
      </c>
      <c r="B21" s="99" t="s">
        <v>99</v>
      </c>
      <c r="C21" s="84" t="s">
        <v>493</v>
      </c>
      <c r="D21" s="78" t="s">
        <v>19</v>
      </c>
      <c r="E21" s="79">
        <v>273.2</v>
      </c>
      <c r="F21" s="82"/>
      <c r="G21" s="81"/>
    </row>
    <row r="22" spans="1:7">
      <c r="A22" s="75" t="s">
        <v>147</v>
      </c>
      <c r="B22" s="99" t="s">
        <v>100</v>
      </c>
      <c r="C22" s="84" t="s">
        <v>494</v>
      </c>
      <c r="D22" s="78" t="s">
        <v>19</v>
      </c>
      <c r="E22" s="79">
        <v>2223.5901812500001</v>
      </c>
      <c r="F22" s="82"/>
      <c r="G22" s="81"/>
    </row>
    <row r="23" spans="1:7" ht="27.6">
      <c r="A23" s="75" t="s">
        <v>148</v>
      </c>
      <c r="B23" s="99" t="s">
        <v>100</v>
      </c>
      <c r="C23" s="84" t="s">
        <v>495</v>
      </c>
      <c r="D23" s="255" t="s">
        <v>19</v>
      </c>
      <c r="E23" s="79">
        <v>645.83308124999996</v>
      </c>
      <c r="F23" s="82"/>
      <c r="G23" s="81"/>
    </row>
    <row r="24" spans="1:7" ht="27.6">
      <c r="A24" s="75" t="s">
        <v>149</v>
      </c>
      <c r="B24" s="99" t="s">
        <v>100</v>
      </c>
      <c r="C24" s="84" t="s">
        <v>749</v>
      </c>
      <c r="D24" s="255" t="s">
        <v>19</v>
      </c>
      <c r="E24" s="79">
        <v>5928</v>
      </c>
      <c r="F24" s="82"/>
      <c r="G24" s="81"/>
    </row>
    <row r="25" spans="1:7">
      <c r="A25" s="75"/>
      <c r="B25" s="99"/>
      <c r="C25" s="256"/>
      <c r="D25" s="78"/>
      <c r="E25" s="79"/>
      <c r="F25" s="82"/>
      <c r="G25" s="81"/>
    </row>
    <row r="26" spans="1:7" ht="17.399999999999999">
      <c r="A26" s="205" t="s">
        <v>558</v>
      </c>
      <c r="B26" s="206"/>
      <c r="C26" s="207" t="s">
        <v>95</v>
      </c>
      <c r="D26" s="206"/>
      <c r="E26" s="209"/>
      <c r="F26" s="209"/>
      <c r="G26" s="208"/>
    </row>
    <row r="27" spans="1:7">
      <c r="A27" s="105"/>
      <c r="B27" s="85"/>
      <c r="C27" s="103"/>
      <c r="D27" s="89"/>
      <c r="E27" s="86"/>
      <c r="F27" s="87"/>
      <c r="G27" s="88"/>
    </row>
    <row r="28" spans="1:7">
      <c r="A28" s="302" t="s">
        <v>565</v>
      </c>
      <c r="B28" s="76"/>
      <c r="C28" s="84" t="s">
        <v>837</v>
      </c>
      <c r="D28" s="78" t="s">
        <v>17</v>
      </c>
      <c r="E28" s="79">
        <v>10</v>
      </c>
      <c r="F28" s="82"/>
      <c r="G28" s="81"/>
    </row>
    <row r="29" spans="1:7">
      <c r="A29" s="302" t="s">
        <v>566</v>
      </c>
      <c r="B29" s="99"/>
      <c r="C29" s="84" t="s">
        <v>836</v>
      </c>
      <c r="D29" s="78" t="s">
        <v>17</v>
      </c>
      <c r="E29" s="79">
        <v>15</v>
      </c>
      <c r="F29" s="82"/>
      <c r="G29" s="81"/>
    </row>
    <row r="30" spans="1:7" ht="27.6">
      <c r="A30" s="302" t="s">
        <v>567</v>
      </c>
      <c r="B30" s="99"/>
      <c r="C30" s="303" t="s">
        <v>838</v>
      </c>
      <c r="D30" s="78" t="s">
        <v>17</v>
      </c>
      <c r="E30" s="79">
        <v>100</v>
      </c>
      <c r="F30" s="82"/>
      <c r="G30" s="81"/>
    </row>
    <row r="31" spans="1:7">
      <c r="A31" s="302" t="s">
        <v>568</v>
      </c>
      <c r="B31" s="99"/>
      <c r="C31" s="84" t="s">
        <v>839</v>
      </c>
      <c r="D31" s="78" t="s">
        <v>17</v>
      </c>
      <c r="E31" s="79">
        <v>320</v>
      </c>
      <c r="F31" s="82"/>
      <c r="G31" s="81"/>
    </row>
    <row r="32" spans="1:7" ht="27.6">
      <c r="A32" s="302" t="s">
        <v>569</v>
      </c>
      <c r="B32" s="99"/>
      <c r="C32" s="303" t="s">
        <v>842</v>
      </c>
      <c r="D32" s="78" t="s">
        <v>17</v>
      </c>
      <c r="E32" s="79">
        <v>90</v>
      </c>
      <c r="F32" s="82"/>
      <c r="G32" s="81"/>
    </row>
    <row r="33" spans="1:7">
      <c r="A33" s="302" t="s">
        <v>841</v>
      </c>
      <c r="B33" s="99"/>
      <c r="C33" s="303" t="s">
        <v>840</v>
      </c>
      <c r="D33" s="78" t="s">
        <v>17</v>
      </c>
      <c r="E33" s="79">
        <v>90</v>
      </c>
      <c r="F33" s="82"/>
      <c r="G33" s="81"/>
    </row>
    <row r="34" spans="1:7">
      <c r="A34" s="75"/>
      <c r="B34" s="99"/>
      <c r="C34" s="257"/>
      <c r="D34" s="78"/>
      <c r="E34" s="79"/>
      <c r="F34" s="80"/>
      <c r="G34" s="81"/>
    </row>
    <row r="35" spans="1:7">
      <c r="A35" s="75"/>
      <c r="B35" s="99"/>
      <c r="C35" s="257"/>
      <c r="D35" s="78"/>
      <c r="E35" s="79"/>
      <c r="F35" s="80"/>
      <c r="G35" s="81"/>
    </row>
    <row r="36" spans="1:7" ht="17.100000000000001" customHeight="1">
      <c r="A36" s="75"/>
      <c r="B36" s="99"/>
      <c r="C36" s="257"/>
      <c r="D36" s="78"/>
      <c r="E36" s="79"/>
      <c r="F36" s="80"/>
      <c r="G36" s="81"/>
    </row>
    <row r="37" spans="1:7">
      <c r="A37" s="75"/>
      <c r="B37" s="99"/>
      <c r="C37" s="257"/>
      <c r="D37" s="78"/>
      <c r="E37" s="79"/>
      <c r="F37" s="80"/>
      <c r="G37" s="81"/>
    </row>
    <row r="38" spans="1:7">
      <c r="A38" s="75"/>
      <c r="B38" s="99"/>
      <c r="C38" s="257"/>
      <c r="D38" s="78"/>
      <c r="E38" s="79"/>
      <c r="F38" s="80"/>
      <c r="G38" s="81"/>
    </row>
    <row r="39" spans="1:7" ht="17.100000000000001" customHeight="1">
      <c r="A39" s="75"/>
      <c r="B39" s="99"/>
      <c r="C39" s="257"/>
      <c r="D39" s="78"/>
      <c r="E39" s="79"/>
      <c r="F39" s="80"/>
      <c r="G39" s="81"/>
    </row>
    <row r="40" spans="1:7" ht="17.100000000000001" customHeight="1">
      <c r="A40" s="75"/>
      <c r="B40" s="99"/>
      <c r="C40" s="257"/>
      <c r="D40" s="78"/>
      <c r="E40" s="79"/>
      <c r="F40" s="80"/>
      <c r="G40" s="81"/>
    </row>
    <row r="41" spans="1:7" ht="17.100000000000001" customHeight="1">
      <c r="A41" s="75"/>
      <c r="B41" s="99"/>
      <c r="C41" s="257"/>
      <c r="D41" s="78"/>
      <c r="E41" s="79"/>
      <c r="F41" s="80"/>
      <c r="G41" s="81"/>
    </row>
    <row r="42" spans="1:7" ht="17.100000000000001" customHeight="1">
      <c r="A42" s="75"/>
      <c r="B42" s="99"/>
      <c r="C42" s="257"/>
      <c r="D42" s="78"/>
      <c r="E42" s="79"/>
      <c r="F42" s="80"/>
      <c r="G42" s="81"/>
    </row>
    <row r="43" spans="1:7" ht="17.100000000000001" customHeight="1">
      <c r="A43" s="75"/>
      <c r="B43" s="99"/>
      <c r="C43" s="257"/>
      <c r="D43" s="78"/>
      <c r="E43" s="79"/>
      <c r="F43" s="80"/>
      <c r="G43" s="81"/>
    </row>
    <row r="44" spans="1:7" ht="17.100000000000001" customHeight="1">
      <c r="A44" s="75"/>
      <c r="B44" s="99"/>
      <c r="C44" s="257"/>
      <c r="D44" s="78"/>
      <c r="E44" s="79"/>
      <c r="F44" s="80"/>
      <c r="G44" s="81"/>
    </row>
    <row r="45" spans="1:7" ht="17.100000000000001" customHeight="1">
      <c r="A45" s="75"/>
      <c r="B45" s="99"/>
      <c r="C45" s="257"/>
      <c r="D45" s="78"/>
      <c r="E45" s="79"/>
      <c r="F45" s="80"/>
      <c r="G45" s="81"/>
    </row>
    <row r="46" spans="1:7" ht="17.100000000000001" customHeight="1">
      <c r="A46" s="75"/>
      <c r="B46" s="99"/>
      <c r="C46" s="257"/>
      <c r="D46" s="78"/>
      <c r="E46" s="79"/>
      <c r="F46" s="80"/>
      <c r="G46" s="81"/>
    </row>
    <row r="47" spans="1:7" ht="17.100000000000001" customHeight="1">
      <c r="A47" s="75"/>
      <c r="B47" s="99"/>
      <c r="C47" s="257"/>
      <c r="D47" s="78"/>
      <c r="E47" s="79"/>
      <c r="F47" s="80"/>
      <c r="G47" s="81"/>
    </row>
    <row r="48" spans="1:7" ht="17.100000000000001" customHeight="1">
      <c r="A48" s="75"/>
      <c r="B48" s="99"/>
      <c r="C48" s="257"/>
      <c r="D48" s="78"/>
      <c r="E48" s="79"/>
      <c r="F48" s="80"/>
      <c r="G48" s="81"/>
    </row>
    <row r="49" spans="1:7" ht="17.100000000000001" customHeight="1">
      <c r="A49" s="75"/>
      <c r="B49" s="99"/>
      <c r="C49" s="257"/>
      <c r="D49" s="78"/>
      <c r="E49" s="79"/>
      <c r="F49" s="80"/>
      <c r="G49" s="81"/>
    </row>
    <row r="50" spans="1:7" ht="17.100000000000001" customHeight="1">
      <c r="A50" s="75"/>
      <c r="B50" s="99"/>
      <c r="C50" s="257"/>
      <c r="D50" s="78"/>
      <c r="E50" s="79"/>
      <c r="F50" s="80"/>
      <c r="G50" s="81"/>
    </row>
    <row r="51" spans="1:7" ht="17.100000000000001" customHeight="1">
      <c r="A51" s="75"/>
      <c r="B51" s="99"/>
      <c r="C51" s="257"/>
      <c r="D51" s="78"/>
      <c r="E51" s="79"/>
      <c r="F51" s="80"/>
      <c r="G51" s="81"/>
    </row>
    <row r="52" spans="1:7" ht="17.100000000000001" customHeight="1">
      <c r="A52" s="75"/>
      <c r="B52" s="99"/>
      <c r="C52" s="257"/>
      <c r="D52" s="78"/>
      <c r="E52" s="79"/>
      <c r="F52" s="80"/>
      <c r="G52" s="81"/>
    </row>
    <row r="53" spans="1:7" ht="17.100000000000001" customHeight="1">
      <c r="A53" s="75"/>
      <c r="B53" s="99"/>
      <c r="C53" s="257"/>
      <c r="D53" s="78"/>
      <c r="E53" s="79"/>
      <c r="F53" s="80"/>
      <c r="G53" s="81"/>
    </row>
    <row r="54" spans="1:7" ht="17.100000000000001" customHeight="1">
      <c r="A54" s="75"/>
      <c r="B54" s="99"/>
      <c r="C54" s="257"/>
      <c r="D54" s="78"/>
      <c r="E54" s="79"/>
      <c r="F54" s="80"/>
      <c r="G54" s="81"/>
    </row>
    <row r="55" spans="1:7" ht="17.100000000000001" customHeight="1">
      <c r="A55" s="75"/>
      <c r="B55" s="99"/>
      <c r="C55" s="257"/>
      <c r="D55" s="78"/>
      <c r="E55" s="79"/>
      <c r="F55" s="80"/>
      <c r="G55" s="81"/>
    </row>
    <row r="56" spans="1:7" ht="16.95" customHeight="1">
      <c r="A56" s="75"/>
      <c r="B56" s="99"/>
      <c r="C56" s="258"/>
      <c r="D56" s="78"/>
      <c r="E56" s="79"/>
      <c r="F56" s="80"/>
      <c r="G56" s="81"/>
    </row>
    <row r="57" spans="1:7">
      <c r="A57" s="75"/>
      <c r="B57" s="76"/>
      <c r="C57" s="77"/>
      <c r="D57" s="78"/>
      <c r="E57" s="79"/>
      <c r="F57" s="80"/>
      <c r="G57" s="81"/>
    </row>
    <row r="58" spans="1:7" ht="15.6" thickBot="1">
      <c r="A58" s="259"/>
      <c r="B58" s="260"/>
      <c r="C58" s="261"/>
      <c r="D58" s="240"/>
      <c r="E58" s="262"/>
      <c r="F58" s="242"/>
      <c r="G58" s="243"/>
    </row>
    <row r="59" spans="1:7" ht="18" thickBot="1">
      <c r="A59" s="352" t="str">
        <f>'wt1-S3'!C7&amp;" total carried to summary page"</f>
        <v>Schedule 3 total carried to summary page</v>
      </c>
      <c r="B59" s="353"/>
      <c r="C59" s="353"/>
      <c r="D59" s="353"/>
      <c r="E59" s="353"/>
      <c r="F59" s="353"/>
      <c r="G59" s="185"/>
    </row>
    <row r="60" spans="1:7" ht="15.6" thickBot="1">
      <c r="A60" s="12"/>
      <c r="B60" s="12"/>
      <c r="C60" s="12"/>
      <c r="D60" s="12"/>
      <c r="E60" s="12"/>
      <c r="F60" s="12"/>
      <c r="G60" s="12"/>
    </row>
    <row r="61" spans="1:7" ht="18" thickBot="1">
      <c r="A61" s="332">
        <f>+'wt1-S3'!A58:G58+1</f>
        <v>11</v>
      </c>
      <c r="B61" s="333"/>
      <c r="C61" s="333"/>
      <c r="D61" s="333"/>
      <c r="E61" s="333"/>
      <c r="F61" s="333"/>
      <c r="G61" s="334"/>
    </row>
    <row r="62" spans="1:7" ht="15.75" customHeight="1">
      <c r="A62" s="36"/>
      <c r="B62" s="36"/>
      <c r="C62" s="36"/>
      <c r="D62" s="36"/>
      <c r="E62" s="36"/>
      <c r="F62" s="36"/>
      <c r="G62" s="36"/>
    </row>
    <row r="63" spans="1:7">
      <c r="A63" s="3"/>
      <c r="B63" s="3"/>
      <c r="C63" s="3"/>
      <c r="D63" s="3"/>
      <c r="E63" s="3"/>
      <c r="F63" s="3"/>
      <c r="G63" s="3"/>
    </row>
    <row r="64" spans="1:7">
      <c r="A64" s="3"/>
      <c r="B64" s="3"/>
      <c r="C64" s="3"/>
      <c r="D64" s="3"/>
      <c r="E64" s="3"/>
      <c r="F64" s="3"/>
      <c r="G64" s="3"/>
    </row>
    <row r="65" spans="1:7">
      <c r="A65" s="3"/>
      <c r="B65" s="3"/>
      <c r="C65" s="3"/>
      <c r="D65" s="3"/>
      <c r="E65" s="3"/>
      <c r="F65" s="3"/>
      <c r="G65" s="3"/>
    </row>
  </sheetData>
  <mergeCells count="6">
    <mergeCell ref="A61:G61"/>
    <mergeCell ref="C5:C6"/>
    <mergeCell ref="D5:D6"/>
    <mergeCell ref="E5:E6"/>
    <mergeCell ref="F5:F6"/>
    <mergeCell ref="A59:F59"/>
  </mergeCells>
  <phoneticPr fontId="82" type="noConversion"/>
  <pageMargins left="0.59055118110236227" right="0" top="0.39370078740157483" bottom="0" header="0" footer="0"/>
  <pageSetup paperSize="9" scale="7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C62"/>
  <sheetViews>
    <sheetView view="pageBreakPreview" zoomScale="82" zoomScaleNormal="100" zoomScaleSheetLayoutView="82" workbookViewId="0">
      <selection activeCell="G16" sqref="G16:G27"/>
    </sheetView>
  </sheetViews>
  <sheetFormatPr defaultColWidth="9.109375" defaultRowHeight="15"/>
  <cols>
    <col min="1" max="1" width="9.6640625" style="11" customWidth="1"/>
    <col min="2" max="2" width="10.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16384" width="9.109375" style="11"/>
  </cols>
  <sheetData>
    <row r="1" spans="1:7" ht="30" customHeight="1">
      <c r="A1" s="106" t="str">
        <f>works!A1</f>
        <v>Kgetlengrivier</v>
      </c>
      <c r="B1" s="55"/>
      <c r="C1" s="55"/>
      <c r="D1" s="56"/>
      <c r="E1" s="56"/>
      <c r="F1" s="107"/>
      <c r="G1" s="108">
        <f>works!G1</f>
        <v>46274</v>
      </c>
    </row>
    <row r="2" spans="1:7" ht="30" customHeight="1">
      <c r="A2" s="59" t="str">
        <f>works!A2</f>
        <v>Bulk Water Supply Bodorp Swartruggens</v>
      </c>
      <c r="B2" s="60"/>
      <c r="C2" s="60"/>
      <c r="D2" s="60"/>
      <c r="E2" s="61"/>
      <c r="F2" s="61"/>
      <c r="G2" s="62"/>
    </row>
    <row r="3" spans="1:7" ht="30" customHeight="1" thickBot="1">
      <c r="A3" s="63" t="str">
        <f>works!A3</f>
        <v>Pipeline and related works</v>
      </c>
      <c r="B3" s="64"/>
      <c r="C3" s="64"/>
      <c r="D3" s="65"/>
      <c r="E3" s="65"/>
      <c r="F3" s="65"/>
      <c r="G3" s="66"/>
    </row>
    <row r="4" spans="1:7" ht="15.6" thickBot="1">
      <c r="A4" s="12"/>
      <c r="B4" s="12"/>
      <c r="C4" s="12"/>
      <c r="D4" s="12"/>
      <c r="E4" s="97"/>
      <c r="F4" s="12"/>
      <c r="G4" s="12"/>
    </row>
    <row r="5" spans="1:7" ht="18" customHeight="1">
      <c r="A5" s="158" t="s">
        <v>7</v>
      </c>
      <c r="B5" s="159" t="s">
        <v>3</v>
      </c>
      <c r="C5" s="335" t="s">
        <v>8</v>
      </c>
      <c r="D5" s="337" t="s">
        <v>9</v>
      </c>
      <c r="E5" s="339" t="s">
        <v>23</v>
      </c>
      <c r="F5" s="341" t="s">
        <v>10</v>
      </c>
      <c r="G5" s="160" t="s">
        <v>11</v>
      </c>
    </row>
    <row r="6" spans="1:7" ht="18" customHeight="1" thickBot="1">
      <c r="A6" s="161" t="s">
        <v>20</v>
      </c>
      <c r="B6" s="68" t="s">
        <v>21</v>
      </c>
      <c r="C6" s="336"/>
      <c r="D6" s="338"/>
      <c r="E6" s="340" t="s">
        <v>78</v>
      </c>
      <c r="F6" s="342"/>
      <c r="G6" s="162" t="s">
        <v>22</v>
      </c>
    </row>
    <row r="7" spans="1:7" ht="22.2" customHeight="1">
      <c r="A7" s="69"/>
      <c r="B7" s="70" t="s">
        <v>2</v>
      </c>
      <c r="C7" s="71" t="s">
        <v>180</v>
      </c>
      <c r="D7" s="12"/>
      <c r="E7" s="97"/>
      <c r="F7" s="12"/>
      <c r="G7" s="72"/>
    </row>
    <row r="8" spans="1:7" ht="22.2" customHeight="1">
      <c r="A8" s="69"/>
      <c r="B8" s="70" t="s">
        <v>12</v>
      </c>
      <c r="C8" s="73" t="s">
        <v>770</v>
      </c>
      <c r="D8" s="12"/>
      <c r="E8" s="97"/>
      <c r="F8" s="12"/>
      <c r="G8" s="72"/>
    </row>
    <row r="9" spans="1:7" ht="15" customHeight="1" thickBot="1">
      <c r="A9" s="69"/>
      <c r="B9" s="70"/>
      <c r="C9" s="310" t="s">
        <v>941</v>
      </c>
      <c r="D9" s="12"/>
      <c r="E9" s="97"/>
      <c r="F9" s="12"/>
      <c r="G9" s="184"/>
    </row>
    <row r="10" spans="1:7" ht="17.100000000000001" customHeight="1">
      <c r="A10" s="186"/>
      <c r="B10" s="187"/>
      <c r="C10" s="188" t="s">
        <v>206</v>
      </c>
      <c r="D10" s="187"/>
      <c r="E10" s="187"/>
      <c r="F10" s="189"/>
      <c r="G10" s="190"/>
    </row>
    <row r="11" spans="1:7">
      <c r="A11" s="75"/>
      <c r="B11" s="99"/>
      <c r="C11" s="77"/>
      <c r="D11" s="78"/>
      <c r="E11" s="79"/>
      <c r="F11" s="80"/>
      <c r="G11" s="81"/>
    </row>
    <row r="12" spans="1:7" ht="17.399999999999999">
      <c r="A12" s="191" t="s">
        <v>181</v>
      </c>
      <c r="B12" s="215"/>
      <c r="C12" s="203" t="s">
        <v>207</v>
      </c>
      <c r="D12" s="194"/>
      <c r="E12" s="195"/>
      <c r="F12" s="196"/>
      <c r="G12" s="197"/>
    </row>
    <row r="13" spans="1:7">
      <c r="A13" s="75"/>
      <c r="B13" s="76"/>
      <c r="C13" s="109"/>
      <c r="D13" s="78"/>
      <c r="E13" s="79"/>
      <c r="F13" s="80"/>
      <c r="G13" s="81"/>
    </row>
    <row r="14" spans="1:7" ht="41.4">
      <c r="A14" s="75"/>
      <c r="B14" s="76"/>
      <c r="C14" s="101" t="s">
        <v>501</v>
      </c>
      <c r="D14" s="78"/>
      <c r="E14" s="79"/>
      <c r="F14" s="80"/>
      <c r="G14" s="81"/>
    </row>
    <row r="15" spans="1:7">
      <c r="A15" s="75"/>
      <c r="B15" s="76"/>
      <c r="C15" s="95"/>
      <c r="D15" s="78"/>
      <c r="E15" s="79"/>
      <c r="F15" s="80"/>
      <c r="G15" s="81"/>
    </row>
    <row r="16" spans="1:7">
      <c r="A16" s="75" t="s">
        <v>590</v>
      </c>
      <c r="B16" s="76" t="s">
        <v>28</v>
      </c>
      <c r="C16" s="77" t="s">
        <v>591</v>
      </c>
      <c r="D16" s="78" t="s">
        <v>17</v>
      </c>
      <c r="E16" s="79">
        <v>3327</v>
      </c>
      <c r="F16" s="82"/>
      <c r="G16" s="81"/>
    </row>
    <row r="17" spans="1:7" ht="17.399999999999999">
      <c r="A17" s="75"/>
      <c r="B17" s="76"/>
      <c r="C17" s="216"/>
      <c r="D17" s="78"/>
      <c r="E17" s="79"/>
      <c r="F17" s="82"/>
      <c r="G17" s="81"/>
    </row>
    <row r="18" spans="1:7" ht="17.100000000000001" customHeight="1">
      <c r="A18" s="191" t="s">
        <v>182</v>
      </c>
      <c r="B18" s="215"/>
      <c r="C18" s="203" t="s">
        <v>503</v>
      </c>
      <c r="D18" s="194"/>
      <c r="E18" s="195"/>
      <c r="F18" s="196"/>
      <c r="G18" s="197"/>
    </row>
    <row r="19" spans="1:7" ht="17.100000000000001" customHeight="1">
      <c r="A19" s="75"/>
      <c r="B19" s="76"/>
      <c r="C19" s="77"/>
      <c r="D19" s="78"/>
      <c r="E19" s="79"/>
      <c r="F19" s="82"/>
      <c r="G19" s="81"/>
    </row>
    <row r="20" spans="1:7" ht="27.6">
      <c r="A20" s="263"/>
      <c r="B20" s="264"/>
      <c r="C20" s="101" t="s">
        <v>642</v>
      </c>
      <c r="D20" s="265"/>
      <c r="E20" s="266"/>
      <c r="F20" s="276"/>
      <c r="G20" s="274"/>
    </row>
    <row r="21" spans="1:7">
      <c r="A21" s="263"/>
      <c r="B21" s="264"/>
      <c r="C21" s="101"/>
      <c r="D21" s="265"/>
      <c r="E21" s="266"/>
      <c r="F21" s="276"/>
      <c r="G21" s="274"/>
    </row>
    <row r="22" spans="1:7" ht="17.100000000000001" customHeight="1">
      <c r="A22" s="263" t="s">
        <v>183</v>
      </c>
      <c r="B22" s="264" t="s">
        <v>28</v>
      </c>
      <c r="C22" s="268" t="s">
        <v>592</v>
      </c>
      <c r="D22" s="78" t="s">
        <v>94</v>
      </c>
      <c r="E22" s="266">
        <v>3</v>
      </c>
      <c r="F22" s="276"/>
      <c r="G22" s="274"/>
    </row>
    <row r="23" spans="1:7">
      <c r="A23" s="263" t="s">
        <v>184</v>
      </c>
      <c r="B23" s="264" t="s">
        <v>28</v>
      </c>
      <c r="C23" s="268" t="s">
        <v>593</v>
      </c>
      <c r="D23" s="78" t="s">
        <v>94</v>
      </c>
      <c r="E23" s="266">
        <v>4</v>
      </c>
      <c r="F23" s="276"/>
      <c r="G23" s="274"/>
    </row>
    <row r="24" spans="1:7">
      <c r="A24" s="263" t="s">
        <v>185</v>
      </c>
      <c r="B24" s="264" t="s">
        <v>28</v>
      </c>
      <c r="C24" s="268" t="s">
        <v>594</v>
      </c>
      <c r="D24" s="78" t="s">
        <v>94</v>
      </c>
      <c r="E24" s="266">
        <v>13</v>
      </c>
      <c r="F24" s="276"/>
      <c r="G24" s="274"/>
    </row>
    <row r="25" spans="1:7">
      <c r="A25" s="263" t="s">
        <v>192</v>
      </c>
      <c r="B25" s="264" t="s">
        <v>28</v>
      </c>
      <c r="C25" s="268" t="s">
        <v>595</v>
      </c>
      <c r="D25" s="78" t="s">
        <v>94</v>
      </c>
      <c r="E25" s="266">
        <v>13</v>
      </c>
      <c r="F25" s="276"/>
      <c r="G25" s="274"/>
    </row>
    <row r="26" spans="1:7">
      <c r="A26" s="263"/>
      <c r="B26" s="264"/>
      <c r="C26" s="268"/>
      <c r="D26" s="78"/>
      <c r="E26" s="266"/>
      <c r="F26" s="276"/>
      <c r="G26" s="274"/>
    </row>
    <row r="27" spans="1:7" ht="17.100000000000001" customHeight="1">
      <c r="A27" s="191" t="s">
        <v>186</v>
      </c>
      <c r="B27" s="215"/>
      <c r="C27" s="203" t="s">
        <v>738</v>
      </c>
      <c r="D27" s="194"/>
      <c r="E27" s="195"/>
      <c r="F27" s="196"/>
      <c r="G27" s="197"/>
    </row>
    <row r="28" spans="1:7" ht="17.100000000000001" customHeight="1">
      <c r="A28" s="75"/>
      <c r="B28" s="76"/>
      <c r="C28" s="77"/>
      <c r="D28" s="78"/>
      <c r="E28" s="79"/>
      <c r="F28" s="82"/>
      <c r="G28" s="81"/>
    </row>
    <row r="29" spans="1:7" ht="17.100000000000001" customHeight="1">
      <c r="A29" s="75" t="s">
        <v>187</v>
      </c>
      <c r="B29" s="264" t="s">
        <v>117</v>
      </c>
      <c r="C29" s="77" t="s">
        <v>531</v>
      </c>
      <c r="D29" s="265" t="s">
        <v>18</v>
      </c>
      <c r="E29" s="266">
        <v>59</v>
      </c>
      <c r="F29" s="276"/>
      <c r="G29" s="274"/>
    </row>
    <row r="30" spans="1:7" ht="16.2">
      <c r="A30" s="75" t="s">
        <v>563</v>
      </c>
      <c r="B30" s="76" t="s">
        <v>30</v>
      </c>
      <c r="C30" s="77" t="s">
        <v>739</v>
      </c>
      <c r="D30" s="78" t="s">
        <v>179</v>
      </c>
      <c r="E30" s="266">
        <v>47</v>
      </c>
      <c r="F30" s="82"/>
      <c r="G30" s="274"/>
    </row>
    <row r="31" spans="1:7">
      <c r="A31" s="75" t="s">
        <v>188</v>
      </c>
      <c r="B31" s="273" t="s">
        <v>118</v>
      </c>
      <c r="C31" s="268" t="s">
        <v>534</v>
      </c>
      <c r="D31" s="265" t="s">
        <v>535</v>
      </c>
      <c r="E31" s="306">
        <v>1.8</v>
      </c>
      <c r="F31" s="82"/>
      <c r="G31" s="274"/>
    </row>
    <row r="32" spans="1:7">
      <c r="A32" s="75" t="s">
        <v>564</v>
      </c>
      <c r="B32" s="76" t="s">
        <v>93</v>
      </c>
      <c r="C32" s="268" t="s">
        <v>536</v>
      </c>
      <c r="D32" s="265" t="s">
        <v>18</v>
      </c>
      <c r="E32" s="266">
        <v>97</v>
      </c>
      <c r="F32" s="82"/>
      <c r="G32" s="274"/>
    </row>
    <row r="33" spans="1:29">
      <c r="A33" s="75" t="s">
        <v>740</v>
      </c>
      <c r="B33" s="76" t="s">
        <v>537</v>
      </c>
      <c r="C33" s="77" t="s">
        <v>551</v>
      </c>
      <c r="D33" s="78" t="s">
        <v>18</v>
      </c>
      <c r="E33" s="266">
        <v>49</v>
      </c>
      <c r="F33" s="82"/>
      <c r="G33" s="274"/>
    </row>
    <row r="34" spans="1:29" ht="27.6">
      <c r="A34" s="75" t="s">
        <v>746</v>
      </c>
      <c r="B34" s="76" t="s">
        <v>555</v>
      </c>
      <c r="C34" s="277" t="s">
        <v>694</v>
      </c>
      <c r="D34" s="265" t="s">
        <v>18</v>
      </c>
      <c r="E34" s="79">
        <v>414</v>
      </c>
      <c r="F34" s="82"/>
      <c r="G34" s="81"/>
    </row>
    <row r="35" spans="1:29">
      <c r="A35" s="75" t="s">
        <v>747</v>
      </c>
      <c r="B35" s="76" t="s">
        <v>556</v>
      </c>
      <c r="C35" s="277" t="s">
        <v>645</v>
      </c>
      <c r="D35" s="78" t="s">
        <v>19</v>
      </c>
      <c r="E35" s="79">
        <v>125</v>
      </c>
      <c r="F35" s="82"/>
      <c r="G35" s="81"/>
    </row>
    <row r="36" spans="1:29">
      <c r="A36" s="75" t="s">
        <v>748</v>
      </c>
      <c r="B36" s="76"/>
      <c r="C36" s="277" t="s">
        <v>696</v>
      </c>
      <c r="D36" s="265" t="s">
        <v>18</v>
      </c>
      <c r="E36" s="79">
        <v>414</v>
      </c>
      <c r="F36" s="82"/>
      <c r="G36" s="81"/>
    </row>
    <row r="37" spans="1:29">
      <c r="A37" s="75"/>
      <c r="B37" s="76"/>
      <c r="C37" s="84"/>
      <c r="D37" s="78"/>
      <c r="E37" s="79"/>
      <c r="F37" s="82"/>
      <c r="G37" s="81"/>
    </row>
    <row r="38" spans="1:29" ht="17.100000000000001" customHeight="1">
      <c r="A38" s="191" t="s">
        <v>741</v>
      </c>
      <c r="B38" s="215"/>
      <c r="C38" s="203" t="s">
        <v>758</v>
      </c>
      <c r="D38" s="194"/>
      <c r="E38" s="195"/>
      <c r="F38" s="196"/>
      <c r="G38" s="197"/>
    </row>
    <row r="39" spans="1:29" ht="17.100000000000001" customHeight="1">
      <c r="A39" s="75"/>
      <c r="B39" s="76"/>
      <c r="C39" s="77"/>
      <c r="D39" s="78"/>
      <c r="E39" s="79"/>
      <c r="F39" s="82"/>
      <c r="G39" s="81"/>
    </row>
    <row r="40" spans="1:29" ht="27.6">
      <c r="A40" s="75"/>
      <c r="B40" s="76"/>
      <c r="C40" s="292" t="s">
        <v>703</v>
      </c>
      <c r="D40" s="78"/>
      <c r="E40" s="100"/>
      <c r="F40" s="82"/>
      <c r="G40" s="81"/>
    </row>
    <row r="41" spans="1:29" ht="41.4">
      <c r="A41" s="75"/>
      <c r="B41" s="76"/>
      <c r="C41" s="101" t="s">
        <v>549</v>
      </c>
      <c r="D41" s="78"/>
      <c r="E41" s="100"/>
      <c r="F41" s="82"/>
      <c r="G41" s="81"/>
    </row>
    <row r="42" spans="1:29" ht="41.4">
      <c r="A42" s="75" t="s">
        <v>742</v>
      </c>
      <c r="B42" s="264"/>
      <c r="C42" s="277" t="s">
        <v>863</v>
      </c>
      <c r="D42" s="265" t="s">
        <v>94</v>
      </c>
      <c r="E42" s="306">
        <v>8</v>
      </c>
      <c r="F42" s="82"/>
      <c r="G42" s="274"/>
    </row>
    <row r="43" spans="1:29">
      <c r="A43" s="75" t="s">
        <v>743</v>
      </c>
      <c r="B43" s="76" t="s">
        <v>28</v>
      </c>
      <c r="C43" s="84" t="s">
        <v>880</v>
      </c>
      <c r="D43" s="89" t="s">
        <v>94</v>
      </c>
      <c r="E43" s="293">
        <v>2</v>
      </c>
      <c r="F43" s="82"/>
      <c r="G43" s="81"/>
    </row>
    <row r="44" spans="1:29">
      <c r="A44" s="75" t="s">
        <v>744</v>
      </c>
      <c r="B44" s="76" t="s">
        <v>28</v>
      </c>
      <c r="C44" s="77" t="s">
        <v>881</v>
      </c>
      <c r="D44" s="78" t="s">
        <v>94</v>
      </c>
      <c r="E44" s="79">
        <v>1</v>
      </c>
      <c r="F44" s="82"/>
      <c r="G44" s="81"/>
      <c r="H44" s="14"/>
      <c r="I44" s="14"/>
      <c r="J44" s="14"/>
      <c r="K44" s="14"/>
      <c r="L44" s="14"/>
      <c r="M44" s="14"/>
      <c r="N44" s="14"/>
      <c r="O44" s="14"/>
      <c r="P44" s="14"/>
      <c r="Q44" s="14"/>
      <c r="R44" s="14"/>
      <c r="S44" s="14"/>
      <c r="T44" s="14"/>
      <c r="U44" s="14"/>
      <c r="V44" s="14"/>
      <c r="W44" s="14"/>
      <c r="X44" s="14"/>
      <c r="Y44" s="14"/>
      <c r="Z44" s="14"/>
      <c r="AA44" s="14"/>
      <c r="AB44" s="14"/>
      <c r="AC44" s="14"/>
    </row>
    <row r="45" spans="1:29">
      <c r="A45" s="75" t="s">
        <v>745</v>
      </c>
      <c r="B45" s="76" t="s">
        <v>28</v>
      </c>
      <c r="C45" s="77" t="s">
        <v>882</v>
      </c>
      <c r="D45" s="78" t="s">
        <v>94</v>
      </c>
      <c r="E45" s="79">
        <v>3</v>
      </c>
      <c r="F45" s="82"/>
      <c r="G45" s="81"/>
      <c r="H45" s="14"/>
      <c r="I45" s="14"/>
      <c r="J45" s="14"/>
      <c r="K45" s="14"/>
      <c r="L45" s="14"/>
      <c r="M45" s="14"/>
      <c r="N45" s="14"/>
      <c r="O45" s="14"/>
      <c r="P45" s="14"/>
      <c r="Q45" s="14"/>
      <c r="R45" s="14"/>
      <c r="S45" s="14"/>
      <c r="T45" s="14"/>
      <c r="U45" s="14"/>
      <c r="V45" s="14"/>
      <c r="W45" s="14"/>
      <c r="X45" s="14"/>
      <c r="Y45" s="14"/>
      <c r="Z45" s="14"/>
      <c r="AA45" s="14"/>
      <c r="AB45" s="14"/>
      <c r="AC45" s="14"/>
    </row>
    <row r="46" spans="1:29">
      <c r="A46" s="75" t="s">
        <v>750</v>
      </c>
      <c r="B46" s="76" t="s">
        <v>28</v>
      </c>
      <c r="C46" s="84" t="s">
        <v>883</v>
      </c>
      <c r="D46" s="89" t="s">
        <v>94</v>
      </c>
      <c r="E46" s="293">
        <v>1</v>
      </c>
      <c r="F46" s="82"/>
      <c r="G46" s="81"/>
    </row>
    <row r="47" spans="1:29">
      <c r="A47" s="75" t="s">
        <v>751</v>
      </c>
      <c r="B47" s="76" t="s">
        <v>28</v>
      </c>
      <c r="C47" s="84" t="s">
        <v>884</v>
      </c>
      <c r="D47" s="89" t="s">
        <v>94</v>
      </c>
      <c r="E47" s="293">
        <v>7</v>
      </c>
      <c r="F47" s="82"/>
      <c r="G47" s="81"/>
    </row>
    <row r="48" spans="1:29">
      <c r="A48" s="75" t="s">
        <v>752</v>
      </c>
      <c r="B48" s="76" t="s">
        <v>509</v>
      </c>
      <c r="C48" s="84" t="s">
        <v>885</v>
      </c>
      <c r="D48" s="89" t="s">
        <v>94</v>
      </c>
      <c r="E48" s="293">
        <v>1</v>
      </c>
      <c r="F48" s="82"/>
      <c r="G48" s="81"/>
    </row>
    <row r="49" spans="1:7">
      <c r="A49" s="75"/>
      <c r="B49" s="76"/>
      <c r="C49" s="77"/>
      <c r="D49" s="78"/>
      <c r="E49" s="266"/>
      <c r="F49" s="82"/>
      <c r="G49" s="274"/>
    </row>
    <row r="50" spans="1:7">
      <c r="A50" s="75"/>
      <c r="B50" s="76"/>
      <c r="C50" s="77"/>
      <c r="D50" s="78"/>
      <c r="E50" s="266"/>
      <c r="F50" s="82"/>
      <c r="G50" s="274"/>
    </row>
    <row r="51" spans="1:7">
      <c r="A51" s="75"/>
      <c r="B51" s="76"/>
      <c r="C51" s="77"/>
      <c r="D51" s="78"/>
      <c r="E51" s="266"/>
      <c r="F51" s="82"/>
      <c r="G51" s="274"/>
    </row>
    <row r="52" spans="1:7">
      <c r="A52" s="75"/>
      <c r="B52" s="76"/>
      <c r="C52" s="77"/>
      <c r="D52" s="78"/>
      <c r="E52" s="266"/>
      <c r="F52" s="82"/>
      <c r="G52" s="274"/>
    </row>
    <row r="53" spans="1:7">
      <c r="A53" s="75"/>
      <c r="B53" s="76"/>
      <c r="C53" s="84"/>
      <c r="D53" s="78"/>
      <c r="E53" s="79"/>
      <c r="F53" s="82"/>
      <c r="G53" s="81"/>
    </row>
    <row r="54" spans="1:7">
      <c r="A54" s="75"/>
      <c r="B54" s="76"/>
      <c r="C54" s="84"/>
      <c r="D54" s="78"/>
      <c r="E54" s="79"/>
      <c r="F54" s="82"/>
      <c r="G54" s="81"/>
    </row>
    <row r="55" spans="1:7" ht="15.6" thickBot="1">
      <c r="A55" s="75"/>
      <c r="B55" s="76"/>
      <c r="C55" s="77"/>
      <c r="D55" s="78"/>
      <c r="E55" s="79"/>
      <c r="F55" s="80"/>
      <c r="G55" s="96"/>
    </row>
    <row r="56" spans="1:7" ht="18" thickBot="1">
      <c r="A56" s="343">
        <f>+'Pipe Lines2 - S4'!A58:G58</f>
        <v>13</v>
      </c>
      <c r="B56" s="350"/>
      <c r="C56" s="350"/>
      <c r="D56" s="350"/>
      <c r="E56" s="350"/>
      <c r="F56" s="351"/>
      <c r="G56" s="185"/>
    </row>
    <row r="57" spans="1:7" ht="15.6" thickBot="1">
      <c r="A57" s="12"/>
      <c r="B57" s="12"/>
      <c r="C57" s="12"/>
      <c r="D57" s="12"/>
      <c r="E57" s="97"/>
      <c r="F57" s="12"/>
      <c r="G57" s="12"/>
    </row>
    <row r="58" spans="1:7" ht="18" thickBot="1">
      <c r="A58" s="332">
        <f>+'wt2-S3'!A61:G61+1</f>
        <v>12</v>
      </c>
      <c r="B58" s="333"/>
      <c r="C58" s="333"/>
      <c r="D58" s="333"/>
      <c r="E58" s="333"/>
      <c r="F58" s="333"/>
      <c r="G58" s="334"/>
    </row>
    <row r="59" spans="1:7" ht="15.75" customHeight="1">
      <c r="A59" s="36"/>
      <c r="B59" s="36"/>
      <c r="C59" s="36"/>
      <c r="D59" s="36"/>
      <c r="E59" s="36"/>
      <c r="F59" s="36"/>
      <c r="G59" s="36"/>
    </row>
    <row r="60" spans="1:7">
      <c r="A60" s="3"/>
      <c r="B60" s="3"/>
      <c r="C60" s="3"/>
      <c r="D60" s="3"/>
      <c r="E60" s="3"/>
      <c r="F60" s="3"/>
      <c r="G60" s="3"/>
    </row>
    <row r="61" spans="1:7">
      <c r="A61" s="3"/>
      <c r="B61" s="3"/>
      <c r="C61" s="3"/>
      <c r="D61" s="3"/>
      <c r="E61" s="3"/>
      <c r="F61" s="3"/>
      <c r="G61" s="3"/>
    </row>
    <row r="62" spans="1:7">
      <c r="A62" s="3"/>
      <c r="B62" s="3"/>
      <c r="C62" s="3"/>
      <c r="D62" s="3"/>
      <c r="E62" s="3"/>
      <c r="F62" s="3"/>
      <c r="G62" s="3"/>
    </row>
  </sheetData>
  <mergeCells count="6">
    <mergeCell ref="A58:G58"/>
    <mergeCell ref="C5:C6"/>
    <mergeCell ref="D5:D6"/>
    <mergeCell ref="E5:E6"/>
    <mergeCell ref="F5:F6"/>
    <mergeCell ref="A56:F56"/>
  </mergeCells>
  <phoneticPr fontId="43" type="noConversion"/>
  <pageMargins left="0.59055118110236227" right="0" top="0.39370078740157483" bottom="0" header="0" footer="0"/>
  <pageSetup paperSize="9" scale="7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B62"/>
  <sheetViews>
    <sheetView view="pageBreakPreview" topLeftCell="A2" zoomScale="82" zoomScaleNormal="100" zoomScaleSheetLayoutView="82" workbookViewId="0">
      <selection activeCell="G10" sqref="G10:G27"/>
    </sheetView>
  </sheetViews>
  <sheetFormatPr defaultColWidth="9.109375" defaultRowHeight="15"/>
  <cols>
    <col min="1" max="1" width="9.6640625" style="11" customWidth="1"/>
    <col min="2" max="2" width="10.6640625" style="11" customWidth="1"/>
    <col min="3" max="3" width="70.6640625" style="11" customWidth="1"/>
    <col min="4" max="4" width="5.6640625" style="11" customWidth="1"/>
    <col min="5" max="5" width="8.6640625" style="10" customWidth="1"/>
    <col min="6" max="6" width="15.6640625" style="11" customWidth="1"/>
    <col min="7" max="7" width="17.6640625" style="11" customWidth="1"/>
    <col min="8" max="8" width="9.33203125" style="11" bestFit="1" customWidth="1"/>
    <col min="9" max="9" width="10.44140625" style="11" bestFit="1" customWidth="1"/>
    <col min="10" max="10" width="9.109375" style="11"/>
    <col min="11" max="16" width="9.33203125" style="11" bestFit="1" customWidth="1"/>
    <col min="17" max="16384" width="9.109375" style="11"/>
  </cols>
  <sheetData>
    <row r="1" spans="1:7" ht="30" customHeight="1">
      <c r="A1" s="106" t="str">
        <f>works!A1</f>
        <v>Kgetlengrivier</v>
      </c>
      <c r="B1" s="55"/>
      <c r="C1" s="55"/>
      <c r="D1" s="56"/>
      <c r="E1" s="56"/>
      <c r="F1" s="107"/>
      <c r="G1" s="108">
        <f>works!G1</f>
        <v>46274</v>
      </c>
    </row>
    <row r="2" spans="1:7" ht="30" customHeight="1">
      <c r="A2" s="59" t="str">
        <f>works!A2</f>
        <v>Bulk Water Supply Bodorp Swartruggens</v>
      </c>
      <c r="B2" s="60"/>
      <c r="C2" s="60"/>
      <c r="D2" s="60"/>
      <c r="E2" s="61"/>
      <c r="F2" s="61"/>
      <c r="G2" s="62"/>
    </row>
    <row r="3" spans="1:7" ht="30" customHeight="1" thickBot="1">
      <c r="A3" s="63" t="str">
        <f>works!A3</f>
        <v>Pipeline and related works</v>
      </c>
      <c r="B3" s="64"/>
      <c r="C3" s="64"/>
      <c r="D3" s="65"/>
      <c r="E3" s="65"/>
      <c r="F3" s="65"/>
      <c r="G3" s="66"/>
    </row>
    <row r="4" spans="1:7" ht="15.6" thickBot="1">
      <c r="A4" s="12"/>
      <c r="B4" s="12"/>
      <c r="C4" s="12"/>
      <c r="D4" s="12"/>
      <c r="E4" s="97"/>
      <c r="F4" s="12"/>
      <c r="G4" s="12"/>
    </row>
    <row r="5" spans="1:7" ht="18" customHeight="1">
      <c r="A5" s="158" t="s">
        <v>7</v>
      </c>
      <c r="B5" s="159" t="s">
        <v>3</v>
      </c>
      <c r="C5" s="335" t="s">
        <v>8</v>
      </c>
      <c r="D5" s="337" t="s">
        <v>9</v>
      </c>
      <c r="E5" s="339" t="s">
        <v>23</v>
      </c>
      <c r="F5" s="341" t="s">
        <v>10</v>
      </c>
      <c r="G5" s="160" t="s">
        <v>11</v>
      </c>
    </row>
    <row r="6" spans="1:7" ht="18" customHeight="1" thickBot="1">
      <c r="A6" s="161" t="s">
        <v>20</v>
      </c>
      <c r="B6" s="68" t="s">
        <v>21</v>
      </c>
      <c r="C6" s="336"/>
      <c r="D6" s="338"/>
      <c r="E6" s="340" t="s">
        <v>78</v>
      </c>
      <c r="F6" s="342"/>
      <c r="G6" s="162" t="s">
        <v>22</v>
      </c>
    </row>
    <row r="7" spans="1:7" ht="22.2" customHeight="1">
      <c r="A7" s="69"/>
      <c r="B7" s="70" t="s">
        <v>2</v>
      </c>
      <c r="C7" s="71" t="s">
        <v>864</v>
      </c>
      <c r="D7" s="12"/>
      <c r="E7" s="97"/>
      <c r="F7" s="12"/>
      <c r="G7" s="72"/>
    </row>
    <row r="8" spans="1:7" ht="22.2" customHeight="1">
      <c r="A8" s="69"/>
      <c r="B8" s="70" t="s">
        <v>12</v>
      </c>
      <c r="C8" s="73" t="str">
        <f>'Pipe Lines1 - S4'!C8</f>
        <v xml:space="preserve">Pipe Line - Ø 250mm </v>
      </c>
      <c r="D8" s="12"/>
      <c r="E8" s="97"/>
      <c r="F8" s="12"/>
      <c r="G8" s="72"/>
    </row>
    <row r="9" spans="1:7" ht="15" customHeight="1" thickBot="1">
      <c r="A9" s="69"/>
      <c r="B9" s="70"/>
      <c r="C9" s="98" t="s">
        <v>572</v>
      </c>
      <c r="D9" s="12"/>
      <c r="E9" s="97"/>
      <c r="F9" s="12"/>
      <c r="G9" s="184"/>
    </row>
    <row r="10" spans="1:7" ht="17.100000000000001" customHeight="1">
      <c r="A10" s="198">
        <f>+'Pipe Lines1 - S4'!A58:G58</f>
        <v>12</v>
      </c>
      <c r="B10" s="199"/>
      <c r="C10" s="200"/>
      <c r="D10" s="199"/>
      <c r="E10" s="201"/>
      <c r="F10" s="202"/>
      <c r="G10" s="173"/>
    </row>
    <row r="11" spans="1:7">
      <c r="A11" s="75"/>
      <c r="B11" s="99"/>
      <c r="C11" s="77"/>
      <c r="D11" s="78"/>
      <c r="E11" s="79"/>
      <c r="F11" s="80"/>
      <c r="G11" s="81"/>
    </row>
    <row r="12" spans="1:7" ht="17.399999999999999">
      <c r="A12" s="191" t="s">
        <v>753</v>
      </c>
      <c r="B12" s="215"/>
      <c r="C12" s="203" t="s">
        <v>95</v>
      </c>
      <c r="D12" s="194"/>
      <c r="E12" s="195"/>
      <c r="F12" s="196"/>
      <c r="G12" s="197"/>
    </row>
    <row r="13" spans="1:7">
      <c r="A13" s="75"/>
      <c r="B13" s="76"/>
      <c r="C13" s="77"/>
      <c r="D13" s="78"/>
      <c r="E13" s="79"/>
      <c r="F13" s="82"/>
      <c r="G13" s="81"/>
    </row>
    <row r="14" spans="1:7">
      <c r="A14" s="75" t="s">
        <v>754</v>
      </c>
      <c r="B14" s="76"/>
      <c r="C14" s="77" t="s">
        <v>502</v>
      </c>
      <c r="D14" s="78" t="s">
        <v>94</v>
      </c>
      <c r="E14" s="79">
        <v>17</v>
      </c>
      <c r="F14" s="82"/>
      <c r="G14" s="81"/>
    </row>
    <row r="15" spans="1:7">
      <c r="A15" s="75" t="s">
        <v>755</v>
      </c>
      <c r="B15" s="76" t="s">
        <v>504</v>
      </c>
      <c r="C15" s="84" t="s">
        <v>505</v>
      </c>
      <c r="D15" s="78" t="s">
        <v>19</v>
      </c>
      <c r="E15" s="79">
        <v>181</v>
      </c>
      <c r="F15" s="82"/>
      <c r="G15" s="81"/>
    </row>
    <row r="16" spans="1:7">
      <c r="A16" s="75" t="s">
        <v>756</v>
      </c>
      <c r="B16" s="76" t="s">
        <v>506</v>
      </c>
      <c r="C16" s="77" t="s">
        <v>507</v>
      </c>
      <c r="D16" s="78" t="s">
        <v>19</v>
      </c>
      <c r="E16" s="79">
        <v>2164</v>
      </c>
      <c r="F16" s="82"/>
      <c r="G16" s="81"/>
    </row>
    <row r="17" spans="1:7">
      <c r="A17" s="75" t="s">
        <v>757</v>
      </c>
      <c r="B17" s="76" t="s">
        <v>506</v>
      </c>
      <c r="C17" s="77" t="s">
        <v>889</v>
      </c>
      <c r="D17" s="78" t="s">
        <v>96</v>
      </c>
      <c r="E17" s="266">
        <v>432.8</v>
      </c>
      <c r="F17" s="82"/>
      <c r="G17" s="81"/>
    </row>
    <row r="18" spans="1:7" ht="17.100000000000001" customHeight="1">
      <c r="A18" s="75"/>
      <c r="B18" s="76"/>
      <c r="C18" s="77"/>
      <c r="D18" s="78"/>
      <c r="E18" s="266"/>
      <c r="F18" s="82"/>
      <c r="G18" s="81"/>
    </row>
    <row r="19" spans="1:7" ht="17.100000000000001" customHeight="1">
      <c r="A19" s="75"/>
      <c r="B19" s="76"/>
      <c r="C19" s="95" t="s">
        <v>859</v>
      </c>
      <c r="D19" s="78"/>
      <c r="E19" s="266"/>
      <c r="F19" s="82"/>
      <c r="G19" s="81"/>
    </row>
    <row r="20" spans="1:7" ht="17.100000000000001" customHeight="1">
      <c r="A20" s="75"/>
      <c r="B20" s="76"/>
      <c r="C20" s="95"/>
      <c r="D20" s="78"/>
      <c r="E20" s="266"/>
      <c r="F20" s="82"/>
      <c r="G20" s="81"/>
    </row>
    <row r="21" spans="1:7">
      <c r="A21" s="75" t="s">
        <v>855</v>
      </c>
      <c r="B21" s="76"/>
      <c r="C21" s="277" t="s">
        <v>854</v>
      </c>
      <c r="D21" s="78" t="s">
        <v>122</v>
      </c>
      <c r="E21" s="266">
        <v>1</v>
      </c>
      <c r="F21" s="82"/>
      <c r="G21" s="81"/>
    </row>
    <row r="22" spans="1:7">
      <c r="A22" s="75" t="s">
        <v>857</v>
      </c>
      <c r="B22" s="76"/>
      <c r="C22" s="77" t="s">
        <v>856</v>
      </c>
      <c r="D22" s="78" t="s">
        <v>110</v>
      </c>
      <c r="E22" s="266"/>
      <c r="F22" s="82"/>
      <c r="G22" s="81"/>
    </row>
    <row r="23" spans="1:7" ht="27.6">
      <c r="A23" s="75" t="s">
        <v>858</v>
      </c>
      <c r="B23" s="76"/>
      <c r="C23" s="277" t="s">
        <v>860</v>
      </c>
      <c r="D23" s="78" t="s">
        <v>110</v>
      </c>
      <c r="E23" s="266">
        <v>40</v>
      </c>
      <c r="F23" s="82"/>
      <c r="G23" s="81"/>
    </row>
    <row r="24" spans="1:7">
      <c r="A24" s="75" t="s">
        <v>861</v>
      </c>
      <c r="B24" s="76"/>
      <c r="C24" s="77" t="s">
        <v>862</v>
      </c>
      <c r="D24" s="78" t="s">
        <v>122</v>
      </c>
      <c r="E24" s="266">
        <v>1</v>
      </c>
      <c r="F24" s="82"/>
      <c r="G24" s="81"/>
    </row>
    <row r="25" spans="1:7">
      <c r="A25" s="75" t="s">
        <v>865</v>
      </c>
      <c r="B25" s="76"/>
      <c r="C25" s="84" t="s">
        <v>866</v>
      </c>
      <c r="D25" s="78" t="s">
        <v>122</v>
      </c>
      <c r="E25" s="266">
        <v>1</v>
      </c>
      <c r="F25" s="82"/>
      <c r="G25" s="81"/>
    </row>
    <row r="26" spans="1:7">
      <c r="A26" s="75" t="s">
        <v>869</v>
      </c>
      <c r="B26" s="76"/>
      <c r="C26" s="84" t="s">
        <v>872</v>
      </c>
      <c r="D26" s="78" t="s">
        <v>110</v>
      </c>
      <c r="E26" s="266">
        <v>150</v>
      </c>
      <c r="F26" s="82"/>
      <c r="G26" s="81"/>
    </row>
    <row r="27" spans="1:7">
      <c r="A27" s="75"/>
      <c r="B27" s="76"/>
      <c r="C27" s="84"/>
      <c r="D27" s="78"/>
      <c r="E27" s="79"/>
      <c r="F27" s="82"/>
      <c r="G27" s="81"/>
    </row>
    <row r="28" spans="1:7">
      <c r="A28" s="75"/>
      <c r="B28" s="76"/>
      <c r="C28" s="95" t="s">
        <v>868</v>
      </c>
      <c r="D28" s="78"/>
      <c r="E28" s="79"/>
      <c r="F28" s="82"/>
      <c r="G28" s="81"/>
    </row>
    <row r="29" spans="1:7" ht="17.100000000000001" customHeight="1">
      <c r="A29" s="75"/>
      <c r="B29" s="76"/>
      <c r="C29" s="84"/>
      <c r="D29" s="78"/>
      <c r="E29" s="79"/>
      <c r="F29" s="82"/>
      <c r="G29" s="81"/>
    </row>
    <row r="30" spans="1:7" ht="33.75" customHeight="1">
      <c r="A30" s="75" t="s">
        <v>870</v>
      </c>
      <c r="B30" s="76"/>
      <c r="C30" s="303" t="s">
        <v>873</v>
      </c>
      <c r="D30" s="78" t="s">
        <v>122</v>
      </c>
      <c r="E30" s="79">
        <v>1</v>
      </c>
      <c r="F30" s="82"/>
      <c r="G30" s="81"/>
    </row>
    <row r="31" spans="1:7" ht="15" customHeight="1">
      <c r="A31" s="75" t="s">
        <v>871</v>
      </c>
      <c r="B31" s="76"/>
      <c r="C31" s="303" t="s">
        <v>874</v>
      </c>
      <c r="D31" s="78" t="s">
        <v>122</v>
      </c>
      <c r="E31" s="79">
        <v>1</v>
      </c>
      <c r="F31" s="82"/>
      <c r="G31" s="81"/>
    </row>
    <row r="32" spans="1:7" ht="36" customHeight="1">
      <c r="A32" s="75" t="s">
        <v>876</v>
      </c>
      <c r="B32" s="76"/>
      <c r="C32" s="84" t="s">
        <v>937</v>
      </c>
      <c r="D32" s="78" t="s">
        <v>94</v>
      </c>
      <c r="E32" s="79">
        <v>1</v>
      </c>
      <c r="F32" s="82"/>
      <c r="G32" s="81"/>
    </row>
    <row r="33" spans="1:54" ht="42">
      <c r="A33" s="75" t="s">
        <v>877</v>
      </c>
      <c r="B33" s="76"/>
      <c r="C33" s="84" t="s">
        <v>939</v>
      </c>
      <c r="D33" s="78" t="s">
        <v>94</v>
      </c>
      <c r="E33" s="79">
        <v>2</v>
      </c>
      <c r="F33" s="82"/>
      <c r="G33" s="81"/>
    </row>
    <row r="34" spans="1:54" ht="33" customHeight="1">
      <c r="A34" s="75" t="s">
        <v>878</v>
      </c>
      <c r="B34" s="76"/>
      <c r="C34" s="84" t="s">
        <v>938</v>
      </c>
      <c r="D34" s="78" t="s">
        <v>94</v>
      </c>
      <c r="E34" s="79">
        <v>1</v>
      </c>
      <c r="F34" s="82"/>
      <c r="G34" s="81"/>
    </row>
    <row r="35" spans="1:54" ht="27.6">
      <c r="A35" s="75" t="s">
        <v>879</v>
      </c>
      <c r="B35" s="76"/>
      <c r="C35" s="84" t="s">
        <v>940</v>
      </c>
      <c r="D35" s="78" t="s">
        <v>94</v>
      </c>
      <c r="E35" s="79">
        <v>2</v>
      </c>
      <c r="F35" s="82"/>
      <c r="G35" s="81"/>
    </row>
    <row r="36" spans="1:54" ht="32.25" customHeight="1">
      <c r="A36" s="75" t="s">
        <v>886</v>
      </c>
      <c r="B36" s="76"/>
      <c r="C36" s="84" t="s">
        <v>893</v>
      </c>
      <c r="D36" s="265" t="s">
        <v>18</v>
      </c>
      <c r="E36" s="266">
        <v>18</v>
      </c>
      <c r="F36" s="276"/>
      <c r="G36" s="274"/>
    </row>
    <row r="37" spans="1:54">
      <c r="A37" s="75" t="s">
        <v>890</v>
      </c>
      <c r="B37" s="76"/>
      <c r="C37" s="84" t="s">
        <v>892</v>
      </c>
      <c r="D37" s="265" t="s">
        <v>122</v>
      </c>
      <c r="E37" s="266">
        <v>1</v>
      </c>
      <c r="F37" s="276"/>
      <c r="G37" s="274"/>
    </row>
    <row r="38" spans="1:54">
      <c r="A38" s="75"/>
      <c r="B38" s="76"/>
      <c r="C38" s="84"/>
      <c r="D38" s="78"/>
      <c r="E38" s="79"/>
      <c r="F38" s="82"/>
      <c r="G38" s="274"/>
    </row>
    <row r="39" spans="1:54">
      <c r="A39" s="75"/>
      <c r="B39" s="76"/>
      <c r="C39" s="95" t="s">
        <v>888</v>
      </c>
      <c r="D39" s="78"/>
      <c r="E39" s="79"/>
      <c r="F39" s="82"/>
      <c r="G39" s="81"/>
    </row>
    <row r="40" spans="1:54">
      <c r="A40" s="75"/>
      <c r="B40" s="76"/>
      <c r="C40" s="84"/>
      <c r="D40" s="78"/>
      <c r="E40" s="79"/>
      <c r="F40" s="82"/>
      <c r="G40" s="81"/>
    </row>
    <row r="41" spans="1:54">
      <c r="A41" s="75" t="s">
        <v>891</v>
      </c>
      <c r="B41" s="76"/>
      <c r="C41" s="84" t="s">
        <v>887</v>
      </c>
      <c r="D41" s="78" t="s">
        <v>94</v>
      </c>
      <c r="E41" s="79">
        <v>2</v>
      </c>
      <c r="F41" s="82"/>
      <c r="G41" s="81"/>
    </row>
    <row r="42" spans="1:54" ht="17.100000000000001" customHeight="1">
      <c r="A42" s="75"/>
      <c r="B42" s="76"/>
      <c r="C42" s="84"/>
      <c r="D42" s="78"/>
      <c r="E42" s="79"/>
      <c r="F42" s="82"/>
      <c r="G42" s="81"/>
    </row>
    <row r="43" spans="1:54" ht="17.100000000000001" customHeight="1">
      <c r="A43" s="75"/>
      <c r="B43" s="76"/>
      <c r="C43" s="84"/>
      <c r="D43" s="78"/>
      <c r="E43" s="79"/>
      <c r="F43" s="82"/>
      <c r="G43" s="81"/>
    </row>
    <row r="44" spans="1:54">
      <c r="A44" s="75"/>
      <c r="B44" s="76"/>
      <c r="C44" s="84"/>
      <c r="D44" s="78"/>
      <c r="E44" s="79"/>
      <c r="F44" s="82"/>
      <c r="G44" s="81"/>
    </row>
    <row r="45" spans="1:54" ht="15" customHeight="1">
      <c r="A45" s="75"/>
      <c r="B45" s="76"/>
      <c r="C45" s="84"/>
      <c r="D45" s="78"/>
      <c r="E45" s="79"/>
      <c r="F45" s="82"/>
      <c r="G45" s="81"/>
    </row>
    <row r="46" spans="1:54">
      <c r="A46" s="75"/>
      <c r="B46" s="76"/>
      <c r="C46" s="84"/>
      <c r="D46" s="78"/>
      <c r="E46" s="79"/>
      <c r="F46" s="82"/>
      <c r="G46" s="81"/>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row>
    <row r="47" spans="1:54">
      <c r="A47" s="75"/>
      <c r="B47" s="76"/>
      <c r="C47" s="84"/>
      <c r="D47" s="78"/>
      <c r="E47" s="79"/>
      <c r="F47" s="82"/>
      <c r="G47" s="81"/>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row>
    <row r="48" spans="1:54">
      <c r="A48" s="75"/>
      <c r="B48" s="76"/>
      <c r="C48" s="84"/>
      <c r="D48" s="78"/>
      <c r="E48" s="79"/>
      <c r="F48" s="82"/>
      <c r="G48" s="81"/>
    </row>
    <row r="49" spans="1:7">
      <c r="A49" s="75"/>
      <c r="B49" s="76"/>
      <c r="C49" s="84"/>
      <c r="D49" s="78"/>
      <c r="E49" s="79"/>
      <c r="F49" s="82"/>
      <c r="G49" s="81"/>
    </row>
    <row r="50" spans="1:7">
      <c r="A50" s="75"/>
      <c r="B50" s="76"/>
      <c r="C50" s="84"/>
      <c r="D50" s="78"/>
      <c r="E50" s="79"/>
      <c r="F50" s="82"/>
      <c r="G50" s="81"/>
    </row>
    <row r="51" spans="1:7">
      <c r="A51" s="75"/>
      <c r="B51" s="76"/>
      <c r="C51" s="84"/>
      <c r="D51" s="78"/>
      <c r="E51" s="79"/>
      <c r="F51" s="82"/>
      <c r="G51" s="81"/>
    </row>
    <row r="52" spans="1:7">
      <c r="A52" s="75"/>
      <c r="B52" s="76"/>
      <c r="C52" s="84"/>
      <c r="D52" s="78"/>
      <c r="E52" s="79"/>
      <c r="F52" s="82"/>
      <c r="G52" s="81"/>
    </row>
    <row r="53" spans="1:7">
      <c r="A53" s="75"/>
      <c r="B53" s="76"/>
      <c r="C53" s="84"/>
      <c r="D53" s="78"/>
      <c r="E53" s="79"/>
      <c r="F53" s="82"/>
      <c r="G53" s="81"/>
    </row>
    <row r="54" spans="1:7">
      <c r="A54" s="75"/>
      <c r="B54" s="76"/>
      <c r="C54" s="84"/>
      <c r="D54" s="78"/>
      <c r="E54" s="79"/>
      <c r="F54" s="82"/>
      <c r="G54" s="81"/>
    </row>
    <row r="55" spans="1:7" ht="15.6" thickBot="1">
      <c r="A55" s="75"/>
      <c r="B55" s="76"/>
      <c r="C55" s="77"/>
      <c r="D55" s="78"/>
      <c r="E55" s="79"/>
      <c r="F55" s="80"/>
      <c r="G55" s="96"/>
    </row>
    <row r="56" spans="1:7" ht="18" thickBot="1">
      <c r="A56" s="345" t="str">
        <f>'Pipe Lines1 - S4'!C7&amp; " total carried to summary page"</f>
        <v>Schedule 4 total carried to summary page</v>
      </c>
      <c r="B56" s="346"/>
      <c r="C56" s="346"/>
      <c r="D56" s="346"/>
      <c r="E56" s="346"/>
      <c r="F56" s="346"/>
      <c r="G56" s="185"/>
    </row>
    <row r="57" spans="1:7" ht="15.6" thickBot="1">
      <c r="A57" s="12"/>
      <c r="B57" s="12"/>
      <c r="C57" s="12"/>
      <c r="D57" s="12"/>
      <c r="E57" s="97"/>
      <c r="F57" s="12"/>
      <c r="G57" s="12"/>
    </row>
    <row r="58" spans="1:7" ht="18" thickBot="1">
      <c r="A58" s="332">
        <f>+'Pipe Lines1 - S4'!A58:G58+1</f>
        <v>13</v>
      </c>
      <c r="B58" s="333"/>
      <c r="C58" s="333"/>
      <c r="D58" s="333"/>
      <c r="E58" s="333"/>
      <c r="F58" s="333"/>
      <c r="G58" s="334"/>
    </row>
    <row r="59" spans="1:7" ht="15.75" customHeight="1">
      <c r="A59" s="36"/>
      <c r="B59" s="36"/>
      <c r="C59" s="36"/>
      <c r="D59" s="36"/>
      <c r="E59" s="36"/>
      <c r="F59" s="36"/>
      <c r="G59" s="36"/>
    </row>
    <row r="60" spans="1:7">
      <c r="A60" s="3"/>
      <c r="B60" s="3"/>
      <c r="C60" s="3"/>
      <c r="D60" s="3"/>
      <c r="E60" s="3"/>
      <c r="F60" s="3"/>
      <c r="G60" s="3"/>
    </row>
    <row r="61" spans="1:7">
      <c r="A61" s="3"/>
      <c r="B61" s="3"/>
      <c r="C61" s="3"/>
      <c r="D61" s="3"/>
      <c r="E61" s="3"/>
      <c r="F61" s="3"/>
      <c r="G61" s="3"/>
    </row>
    <row r="62" spans="1:7">
      <c r="A62" s="3"/>
      <c r="B62" s="3"/>
      <c r="C62" s="3"/>
      <c r="D62" s="3"/>
      <c r="E62" s="3"/>
      <c r="F62" s="3"/>
      <c r="G62" s="3"/>
    </row>
  </sheetData>
  <mergeCells count="6">
    <mergeCell ref="A58:G58"/>
    <mergeCell ref="C5:C6"/>
    <mergeCell ref="D5:D6"/>
    <mergeCell ref="E5:E6"/>
    <mergeCell ref="F5:F6"/>
    <mergeCell ref="A56:F56"/>
  </mergeCells>
  <phoneticPr fontId="87" type="noConversion"/>
  <dataValidations count="1">
    <dataValidation type="list" allowBlank="1" showInputMessage="1" showErrorMessage="1" sqref="H30">
      <formula1>#REF!</formula1>
    </dataValidation>
  </dataValidations>
  <pageMargins left="0.59055118110236227" right="0" top="0.39370078740157483" bottom="0" header="0" footer="0"/>
  <pageSetup paperSize="9" scale="7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H65"/>
  <sheetViews>
    <sheetView showGridLines="0" view="pageBreakPreview" topLeftCell="A7" zoomScale="84" zoomScaleNormal="100" zoomScaleSheetLayoutView="84" workbookViewId="0">
      <selection activeCell="G15" sqref="G15:G31"/>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8" ht="21.9" customHeight="1">
      <c r="A1" s="218" t="str">
        <f>works!A1</f>
        <v>Kgetlengrivier</v>
      </c>
      <c r="B1" s="55"/>
      <c r="C1" s="55"/>
      <c r="D1" s="56"/>
      <c r="E1" s="56"/>
      <c r="F1" s="281"/>
      <c r="G1" s="282">
        <f>works!G1</f>
        <v>46274</v>
      </c>
    </row>
    <row r="2" spans="1:8" ht="30" customHeight="1">
      <c r="A2" s="219" t="str">
        <f>+works!A2</f>
        <v>Bulk Water Supply Bodorp Swartruggens</v>
      </c>
      <c r="B2" s="60"/>
      <c r="C2" s="60"/>
      <c r="D2" s="60"/>
      <c r="E2" s="61"/>
      <c r="F2" s="61"/>
      <c r="G2" s="62"/>
    </row>
    <row r="3" spans="1:8" ht="21.9" customHeight="1" thickBot="1">
      <c r="A3" s="220" t="str">
        <f>works!A3</f>
        <v>Pipeline and related works</v>
      </c>
      <c r="B3" s="64"/>
      <c r="C3" s="64"/>
      <c r="D3" s="65"/>
      <c r="E3" s="65"/>
      <c r="F3" s="65"/>
      <c r="G3" s="66"/>
    </row>
    <row r="4" spans="1:8" ht="15.6" thickBot="1">
      <c r="A4" s="12"/>
      <c r="B4" s="12"/>
      <c r="C4" s="12"/>
      <c r="D4" s="12"/>
      <c r="E4" s="97"/>
      <c r="F4" s="12"/>
      <c r="G4" s="12"/>
    </row>
    <row r="5" spans="1:8" ht="18" customHeight="1">
      <c r="A5" s="222" t="s">
        <v>7</v>
      </c>
      <c r="B5" s="223" t="s">
        <v>3</v>
      </c>
      <c r="C5" s="347" t="s">
        <v>8</v>
      </c>
      <c r="D5" s="348" t="s">
        <v>9</v>
      </c>
      <c r="E5" s="224" t="s">
        <v>23</v>
      </c>
      <c r="F5" s="349" t="s">
        <v>10</v>
      </c>
      <c r="G5" s="225" t="s">
        <v>11</v>
      </c>
    </row>
    <row r="6" spans="1:8" ht="18" customHeight="1" thickBot="1">
      <c r="A6" s="226" t="s">
        <v>20</v>
      </c>
      <c r="B6" s="68" t="s">
        <v>21</v>
      </c>
      <c r="C6" s="336"/>
      <c r="D6" s="338"/>
      <c r="E6" s="227" t="s">
        <v>78</v>
      </c>
      <c r="F6" s="342"/>
      <c r="G6" s="228" t="s">
        <v>22</v>
      </c>
    </row>
    <row r="7" spans="1:8" ht="21.9" customHeight="1">
      <c r="A7" s="69"/>
      <c r="B7" s="70" t="s">
        <v>2</v>
      </c>
      <c r="C7" s="71" t="s">
        <v>189</v>
      </c>
      <c r="D7" s="12"/>
      <c r="E7" s="97"/>
      <c r="F7" s="12"/>
      <c r="G7" s="72"/>
    </row>
    <row r="8" spans="1:8" ht="21.9" customHeight="1">
      <c r="A8" s="69"/>
      <c r="B8" s="70" t="s">
        <v>12</v>
      </c>
      <c r="C8" s="73" t="s">
        <v>641</v>
      </c>
      <c r="D8" s="12"/>
      <c r="E8" s="97"/>
      <c r="F8" s="12"/>
      <c r="G8" s="72"/>
    </row>
    <row r="9" spans="1:8" ht="15" customHeight="1" thickBot="1">
      <c r="A9" s="69"/>
      <c r="B9" s="70"/>
      <c r="C9" s="98" t="s">
        <v>945</v>
      </c>
      <c r="D9" s="12"/>
      <c r="E9" s="97"/>
      <c r="F9" s="12"/>
      <c r="G9" s="72"/>
    </row>
    <row r="10" spans="1:8" ht="17.399999999999999">
      <c r="A10" s="269"/>
      <c r="B10" s="270"/>
      <c r="C10" s="300">
        <v>5</v>
      </c>
      <c r="D10" s="270"/>
      <c r="E10" s="270"/>
      <c r="F10" s="271"/>
      <c r="G10" s="272"/>
    </row>
    <row r="11" spans="1:8" ht="17.100000000000001" customHeight="1">
      <c r="A11" s="263"/>
      <c r="B11" s="273"/>
      <c r="C11" s="268"/>
      <c r="D11" s="265"/>
      <c r="E11" s="266"/>
      <c r="F11" s="267"/>
      <c r="G11" s="274"/>
    </row>
    <row r="12" spans="1:8" ht="17.399999999999999">
      <c r="A12" s="191" t="s">
        <v>190</v>
      </c>
      <c r="B12" s="215"/>
      <c r="C12" s="203" t="s">
        <v>90</v>
      </c>
      <c r="D12" s="194"/>
      <c r="E12" s="195"/>
      <c r="F12" s="196"/>
      <c r="G12" s="197"/>
    </row>
    <row r="13" spans="1:8" ht="17.100000000000001" customHeight="1">
      <c r="A13" s="263"/>
      <c r="B13" s="264"/>
      <c r="C13" s="268"/>
      <c r="D13" s="265"/>
      <c r="E13" s="266"/>
      <c r="F13" s="267"/>
      <c r="G13" s="274"/>
    </row>
    <row r="14" spans="1:8" ht="39.75" customHeight="1">
      <c r="A14" s="263"/>
      <c r="B14" s="264"/>
      <c r="C14" s="101" t="s">
        <v>524</v>
      </c>
      <c r="D14" s="265"/>
      <c r="E14" s="266"/>
      <c r="F14" s="267"/>
      <c r="G14" s="274"/>
    </row>
    <row r="15" spans="1:8" ht="17.100000000000001" customHeight="1">
      <c r="A15" s="263" t="s">
        <v>596</v>
      </c>
      <c r="B15" s="264" t="s">
        <v>91</v>
      </c>
      <c r="C15" s="268" t="s">
        <v>177</v>
      </c>
      <c r="D15" s="265" t="s">
        <v>19</v>
      </c>
      <c r="E15" s="266">
        <v>110</v>
      </c>
      <c r="F15" s="276"/>
      <c r="G15" s="274"/>
    </row>
    <row r="16" spans="1:8">
      <c r="A16" s="263" t="s">
        <v>597</v>
      </c>
      <c r="B16" s="85" t="s">
        <v>525</v>
      </c>
      <c r="C16" s="103" t="s">
        <v>526</v>
      </c>
      <c r="D16" s="89" t="s">
        <v>19</v>
      </c>
      <c r="E16" s="266">
        <v>25</v>
      </c>
      <c r="F16" s="87"/>
      <c r="G16" s="88"/>
      <c r="H16" s="39"/>
    </row>
    <row r="17" spans="1:8" ht="17.100000000000001" customHeight="1">
      <c r="A17" s="263" t="s">
        <v>598</v>
      </c>
      <c r="B17" s="264" t="s">
        <v>527</v>
      </c>
      <c r="C17" s="268" t="s">
        <v>1</v>
      </c>
      <c r="D17" s="265" t="s">
        <v>19</v>
      </c>
      <c r="E17" s="266">
        <v>77</v>
      </c>
      <c r="F17" s="276"/>
      <c r="G17" s="274"/>
    </row>
    <row r="18" spans="1:8" ht="17.100000000000001" customHeight="1">
      <c r="A18" s="263" t="s">
        <v>599</v>
      </c>
      <c r="B18" s="264" t="s">
        <v>528</v>
      </c>
      <c r="C18" s="268" t="s">
        <v>92</v>
      </c>
      <c r="D18" s="265" t="s">
        <v>19</v>
      </c>
      <c r="E18" s="266">
        <v>4</v>
      </c>
      <c r="F18" s="276"/>
      <c r="G18" s="274"/>
    </row>
    <row r="19" spans="1:8" ht="27.6">
      <c r="A19" s="263" t="s">
        <v>600</v>
      </c>
      <c r="B19" s="76" t="s">
        <v>529</v>
      </c>
      <c r="C19" s="84" t="s">
        <v>700</v>
      </c>
      <c r="D19" s="78" t="s">
        <v>19</v>
      </c>
      <c r="E19" s="266">
        <v>11</v>
      </c>
      <c r="F19" s="82"/>
      <c r="G19" s="274"/>
    </row>
    <row r="20" spans="1:8">
      <c r="A20" s="75"/>
      <c r="B20" s="76"/>
      <c r="C20" s="77"/>
      <c r="D20" s="78"/>
      <c r="E20" s="100"/>
      <c r="F20" s="82"/>
      <c r="G20" s="81"/>
    </row>
    <row r="21" spans="1:8" ht="17.399999999999999">
      <c r="A21" s="191" t="s">
        <v>191</v>
      </c>
      <c r="B21" s="215"/>
      <c r="C21" s="203" t="s">
        <v>530</v>
      </c>
      <c r="D21" s="194"/>
      <c r="E21" s="195"/>
      <c r="F21" s="196"/>
      <c r="G21" s="197"/>
    </row>
    <row r="22" spans="1:8" ht="17.100000000000001" customHeight="1">
      <c r="A22" s="75"/>
      <c r="B22" s="76"/>
      <c r="C22" s="77"/>
      <c r="D22" s="78"/>
      <c r="E22" s="100"/>
      <c r="F22" s="82"/>
      <c r="G22" s="81"/>
    </row>
    <row r="23" spans="1:8" ht="17.100000000000001" customHeight="1">
      <c r="A23" s="75"/>
      <c r="B23" s="76"/>
      <c r="C23" s="95" t="s">
        <v>508</v>
      </c>
      <c r="D23" s="78"/>
      <c r="E23" s="100"/>
      <c r="F23" s="82"/>
      <c r="G23" s="81"/>
    </row>
    <row r="24" spans="1:8" ht="17.100000000000001" customHeight="1">
      <c r="A24" s="263" t="s">
        <v>601</v>
      </c>
      <c r="B24" s="264" t="s">
        <v>117</v>
      </c>
      <c r="C24" s="77" t="s">
        <v>531</v>
      </c>
      <c r="D24" s="265" t="s">
        <v>18</v>
      </c>
      <c r="E24" s="266">
        <v>37</v>
      </c>
      <c r="F24" s="276"/>
      <c r="G24" s="274"/>
    </row>
    <row r="25" spans="1:8" ht="17.100000000000001" customHeight="1">
      <c r="A25" s="263" t="s">
        <v>602</v>
      </c>
      <c r="B25" s="76" t="s">
        <v>30</v>
      </c>
      <c r="C25" s="77" t="s">
        <v>699</v>
      </c>
      <c r="D25" s="78" t="s">
        <v>179</v>
      </c>
      <c r="E25" s="266">
        <v>11</v>
      </c>
      <c r="F25" s="82"/>
      <c r="G25" s="274"/>
    </row>
    <row r="26" spans="1:8" ht="17.100000000000001" customHeight="1">
      <c r="A26" s="263" t="s">
        <v>603</v>
      </c>
      <c r="B26" s="76" t="s">
        <v>30</v>
      </c>
      <c r="C26" s="77" t="s">
        <v>532</v>
      </c>
      <c r="D26" s="78" t="s">
        <v>179</v>
      </c>
      <c r="E26" s="266">
        <v>3</v>
      </c>
      <c r="F26" s="82"/>
      <c r="G26" s="274"/>
    </row>
    <row r="27" spans="1:8" ht="17.100000000000001" customHeight="1">
      <c r="A27" s="263" t="s">
        <v>604</v>
      </c>
      <c r="B27" s="76" t="s">
        <v>30</v>
      </c>
      <c r="C27" s="77" t="s">
        <v>701</v>
      </c>
      <c r="D27" s="78" t="s">
        <v>94</v>
      </c>
      <c r="E27" s="79">
        <v>15</v>
      </c>
      <c r="F27" s="82"/>
      <c r="G27" s="274"/>
    </row>
    <row r="28" spans="1:8" ht="17.100000000000001" customHeight="1">
      <c r="A28" s="263" t="s">
        <v>605</v>
      </c>
      <c r="B28" s="76" t="s">
        <v>85</v>
      </c>
      <c r="C28" s="77" t="s">
        <v>533</v>
      </c>
      <c r="D28" s="78" t="s">
        <v>94</v>
      </c>
      <c r="E28" s="266"/>
      <c r="F28" s="82"/>
      <c r="G28" s="274"/>
    </row>
    <row r="29" spans="1:8">
      <c r="A29" s="263"/>
      <c r="B29" s="76"/>
      <c r="C29" s="77"/>
      <c r="D29" s="78"/>
      <c r="E29" s="79"/>
      <c r="F29" s="82"/>
      <c r="G29" s="274"/>
      <c r="H29" s="32"/>
    </row>
    <row r="30" spans="1:8" ht="17.399999999999999">
      <c r="A30" s="283" t="s">
        <v>193</v>
      </c>
      <c r="B30" s="284"/>
      <c r="C30" s="285" t="s">
        <v>133</v>
      </c>
      <c r="D30" s="284"/>
      <c r="E30" s="284"/>
      <c r="F30" s="286"/>
      <c r="G30" s="287"/>
      <c r="H30" s="32"/>
    </row>
    <row r="31" spans="1:8">
      <c r="A31" s="263"/>
      <c r="B31" s="76"/>
      <c r="C31" s="77"/>
      <c r="D31" s="78"/>
      <c r="E31" s="79"/>
      <c r="F31" s="82"/>
      <c r="G31" s="274"/>
      <c r="H31" s="14"/>
    </row>
    <row r="32" spans="1:8">
      <c r="A32" s="263" t="s">
        <v>606</v>
      </c>
      <c r="B32" s="273" t="s">
        <v>118</v>
      </c>
      <c r="C32" s="268" t="s">
        <v>534</v>
      </c>
      <c r="D32" s="265" t="s">
        <v>535</v>
      </c>
      <c r="E32" s="266">
        <v>2</v>
      </c>
      <c r="F32" s="82"/>
      <c r="G32" s="274"/>
      <c r="H32" s="14"/>
    </row>
    <row r="33" spans="1:8">
      <c r="A33" s="178"/>
      <c r="B33" s="288"/>
      <c r="C33" s="179"/>
      <c r="D33" s="180"/>
      <c r="E33" s="181"/>
      <c r="F33" s="182"/>
      <c r="G33" s="183"/>
      <c r="H33" s="14"/>
    </row>
    <row r="34" spans="1:8" ht="17.399999999999999">
      <c r="A34" s="283" t="s">
        <v>194</v>
      </c>
      <c r="B34" s="284"/>
      <c r="C34" s="285" t="s">
        <v>134</v>
      </c>
      <c r="D34" s="284"/>
      <c r="E34" s="284"/>
      <c r="F34" s="286"/>
      <c r="G34" s="287"/>
      <c r="H34" s="14"/>
    </row>
    <row r="35" spans="1:8">
      <c r="A35" s="178"/>
      <c r="B35" s="288"/>
      <c r="C35" s="179"/>
      <c r="D35" s="180"/>
      <c r="E35" s="181"/>
      <c r="F35" s="182"/>
      <c r="G35" s="183"/>
      <c r="H35" s="14"/>
    </row>
    <row r="36" spans="1:8">
      <c r="A36" s="263" t="s">
        <v>607</v>
      </c>
      <c r="B36" s="76" t="s">
        <v>93</v>
      </c>
      <c r="C36" s="268" t="s">
        <v>536</v>
      </c>
      <c r="D36" s="265" t="s">
        <v>18</v>
      </c>
      <c r="E36" s="266">
        <v>37</v>
      </c>
      <c r="F36" s="82"/>
      <c r="G36" s="274"/>
      <c r="H36" s="14"/>
    </row>
    <row r="37" spans="1:8" ht="17.100000000000001" customHeight="1">
      <c r="A37" s="263" t="s">
        <v>608</v>
      </c>
      <c r="B37" s="76" t="s">
        <v>537</v>
      </c>
      <c r="C37" s="84" t="s">
        <v>538</v>
      </c>
      <c r="D37" s="78" t="s">
        <v>17</v>
      </c>
      <c r="E37" s="266">
        <v>14</v>
      </c>
      <c r="F37" s="82"/>
      <c r="G37" s="274"/>
      <c r="H37" s="14"/>
    </row>
    <row r="38" spans="1:8" ht="17.100000000000001" customHeight="1">
      <c r="A38" s="263" t="s">
        <v>609</v>
      </c>
      <c r="B38" s="76" t="s">
        <v>93</v>
      </c>
      <c r="C38" s="77" t="s">
        <v>539</v>
      </c>
      <c r="D38" s="78" t="s">
        <v>17</v>
      </c>
      <c r="E38" s="266">
        <v>70</v>
      </c>
      <c r="F38" s="82"/>
      <c r="G38" s="274"/>
    </row>
    <row r="39" spans="1:8" ht="17.100000000000001" customHeight="1">
      <c r="A39" s="178"/>
      <c r="B39" s="85"/>
      <c r="C39" s="103"/>
      <c r="D39" s="89"/>
      <c r="E39" s="86"/>
      <c r="F39" s="87"/>
      <c r="G39" s="183"/>
      <c r="H39" s="32"/>
    </row>
    <row r="40" spans="1:8" ht="17.399999999999999">
      <c r="A40" s="191" t="s">
        <v>195</v>
      </c>
      <c r="B40" s="215"/>
      <c r="C40" s="203" t="s">
        <v>95</v>
      </c>
      <c r="D40" s="194"/>
      <c r="E40" s="195"/>
      <c r="F40" s="196"/>
      <c r="G40" s="197"/>
    </row>
    <row r="41" spans="1:8" ht="17.100000000000001" customHeight="1">
      <c r="A41" s="75"/>
      <c r="B41" s="289"/>
      <c r="C41" s="290"/>
      <c r="D41" s="291"/>
      <c r="E41" s="266"/>
      <c r="F41" s="276"/>
      <c r="G41" s="274"/>
    </row>
    <row r="42" spans="1:8" ht="17.100000000000001" customHeight="1">
      <c r="A42" s="75"/>
      <c r="B42" s="76"/>
      <c r="C42" s="95" t="s">
        <v>540</v>
      </c>
      <c r="D42" s="78"/>
      <c r="E42" s="79"/>
      <c r="F42" s="82"/>
      <c r="G42" s="81"/>
    </row>
    <row r="43" spans="1:8" ht="17.100000000000001" customHeight="1">
      <c r="A43" s="75"/>
      <c r="B43" s="76"/>
      <c r="C43" s="95" t="s">
        <v>541</v>
      </c>
      <c r="D43" s="78"/>
      <c r="E43" s="79"/>
      <c r="F43" s="82"/>
      <c r="G43" s="81"/>
    </row>
    <row r="44" spans="1:8" ht="27.6">
      <c r="A44" s="75" t="s">
        <v>610</v>
      </c>
      <c r="B44" s="76" t="s">
        <v>150</v>
      </c>
      <c r="C44" s="84" t="s">
        <v>571</v>
      </c>
      <c r="D44" s="265" t="s">
        <v>94</v>
      </c>
      <c r="E44" s="79">
        <v>5</v>
      </c>
      <c r="F44" s="82"/>
      <c r="G44" s="81"/>
    </row>
    <row r="45" spans="1:8" ht="17.100000000000001" customHeight="1">
      <c r="A45" s="75"/>
      <c r="B45" s="76"/>
      <c r="C45" s="95"/>
      <c r="D45" s="78"/>
      <c r="E45" s="79"/>
      <c r="F45" s="82"/>
      <c r="G45" s="81"/>
    </row>
    <row r="46" spans="1:8" ht="17.100000000000001" customHeight="1">
      <c r="A46" s="75"/>
      <c r="B46" s="76"/>
      <c r="C46" s="95" t="s">
        <v>542</v>
      </c>
      <c r="D46" s="78"/>
      <c r="E46" s="79"/>
      <c r="F46" s="82"/>
      <c r="G46" s="81"/>
    </row>
    <row r="47" spans="1:8" ht="17.100000000000001" customHeight="1">
      <c r="A47" s="75" t="s">
        <v>611</v>
      </c>
      <c r="B47" s="76" t="s">
        <v>150</v>
      </c>
      <c r="C47" s="77" t="s">
        <v>543</v>
      </c>
      <c r="D47" s="265" t="s">
        <v>94</v>
      </c>
      <c r="E47" s="79">
        <v>5</v>
      </c>
      <c r="F47" s="82"/>
      <c r="G47" s="81"/>
    </row>
    <row r="48" spans="1:8" ht="17.100000000000001" customHeight="1">
      <c r="A48" s="75" t="s">
        <v>611</v>
      </c>
      <c r="B48" s="76" t="s">
        <v>150</v>
      </c>
      <c r="C48" s="77" t="s">
        <v>702</v>
      </c>
      <c r="D48" s="265" t="s">
        <v>94</v>
      </c>
      <c r="E48" s="79">
        <v>5</v>
      </c>
      <c r="F48" s="82"/>
      <c r="G48" s="81"/>
    </row>
    <row r="49" spans="1:7" ht="17.100000000000001" customHeight="1">
      <c r="A49" s="75"/>
      <c r="B49" s="76"/>
      <c r="C49" s="77"/>
      <c r="D49" s="78"/>
      <c r="E49" s="79"/>
      <c r="F49" s="82"/>
      <c r="G49" s="81"/>
    </row>
    <row r="50" spans="1:7" ht="17.100000000000001" customHeight="1">
      <c r="A50" s="75"/>
      <c r="B50" s="76"/>
      <c r="C50" s="95" t="s">
        <v>544</v>
      </c>
      <c r="D50" s="78"/>
      <c r="E50" s="79"/>
      <c r="F50" s="82"/>
      <c r="G50" s="274"/>
    </row>
    <row r="51" spans="1:7" ht="17.100000000000001" customHeight="1">
      <c r="A51" s="75" t="s">
        <v>612</v>
      </c>
      <c r="B51" s="264" t="s">
        <v>151</v>
      </c>
      <c r="C51" s="77" t="s">
        <v>545</v>
      </c>
      <c r="D51" s="78" t="s">
        <v>19</v>
      </c>
      <c r="E51" s="266">
        <v>5</v>
      </c>
      <c r="F51" s="276"/>
      <c r="G51" s="274"/>
    </row>
    <row r="52" spans="1:7" ht="17.100000000000001" customHeight="1">
      <c r="A52" s="75" t="s">
        <v>613</v>
      </c>
      <c r="B52" s="76" t="s">
        <v>28</v>
      </c>
      <c r="C52" s="77" t="s">
        <v>546</v>
      </c>
      <c r="D52" s="78" t="s">
        <v>17</v>
      </c>
      <c r="E52" s="79">
        <v>30</v>
      </c>
      <c r="F52" s="82"/>
      <c r="G52" s="274"/>
    </row>
    <row r="53" spans="1:7" ht="17.100000000000001" customHeight="1">
      <c r="A53" s="75"/>
      <c r="B53" s="76"/>
      <c r="C53" s="77"/>
      <c r="D53" s="78"/>
      <c r="E53" s="266"/>
      <c r="F53" s="276"/>
      <c r="G53" s="274"/>
    </row>
    <row r="54" spans="1:7" ht="17.100000000000001" customHeight="1">
      <c r="A54" s="75"/>
      <c r="B54" s="76"/>
      <c r="C54" s="95" t="s">
        <v>547</v>
      </c>
      <c r="D54" s="78"/>
      <c r="E54" s="79"/>
      <c r="F54" s="82"/>
      <c r="G54" s="81"/>
    </row>
    <row r="55" spans="1:7" ht="17.100000000000001" customHeight="1">
      <c r="A55" s="75" t="s">
        <v>614</v>
      </c>
      <c r="B55" s="264" t="s">
        <v>151</v>
      </c>
      <c r="C55" s="268" t="s">
        <v>152</v>
      </c>
      <c r="D55" s="265" t="s">
        <v>110</v>
      </c>
      <c r="E55" s="266">
        <v>62</v>
      </c>
      <c r="F55" s="276"/>
      <c r="G55" s="274"/>
    </row>
    <row r="56" spans="1:7" ht="17.100000000000001" customHeight="1">
      <c r="A56" s="75"/>
      <c r="B56" s="264"/>
      <c r="C56" s="268"/>
      <c r="D56" s="265"/>
      <c r="E56" s="266"/>
      <c r="F56" s="276"/>
      <c r="G56" s="274"/>
    </row>
    <row r="57" spans="1:7" ht="17.100000000000001" customHeight="1">
      <c r="A57" s="75"/>
      <c r="B57" s="264"/>
      <c r="C57" s="268"/>
      <c r="D57" s="265"/>
      <c r="E57" s="266"/>
      <c r="F57" s="276"/>
      <c r="G57" s="274"/>
    </row>
    <row r="58" spans="1:7" ht="17.100000000000001" customHeight="1" thickBot="1">
      <c r="A58" s="75"/>
      <c r="B58" s="76"/>
      <c r="C58" s="95"/>
      <c r="D58" s="78"/>
      <c r="E58" s="79"/>
      <c r="F58" s="82"/>
      <c r="G58" s="81"/>
    </row>
    <row r="59" spans="1:7" ht="18" thickBot="1">
      <c r="A59" s="343">
        <f>+'AVC2-S5'!A60:G60</f>
        <v>15</v>
      </c>
      <c r="B59" s="344"/>
      <c r="C59" s="344"/>
      <c r="D59" s="344"/>
      <c r="E59" s="344"/>
      <c r="F59" s="344"/>
      <c r="G59" s="279"/>
    </row>
    <row r="60" spans="1:7" ht="15.6" thickBot="1">
      <c r="A60" s="12"/>
      <c r="B60" s="12"/>
      <c r="C60" s="12"/>
      <c r="D60" s="12"/>
      <c r="E60" s="97"/>
      <c r="F60" s="12"/>
      <c r="G60" s="12"/>
    </row>
    <row r="61" spans="1:7" ht="18" thickBot="1">
      <c r="A61" s="332">
        <f>+'Pipe Lines2 - S4'!A58:G58+1</f>
        <v>14</v>
      </c>
      <c r="B61" s="333"/>
      <c r="C61" s="333"/>
      <c r="D61" s="333"/>
      <c r="E61" s="333"/>
      <c r="F61" s="333"/>
      <c r="G61" s="334"/>
    </row>
    <row r="62" spans="1:7" s="2" customFormat="1">
      <c r="A62" s="36"/>
      <c r="B62" s="36"/>
      <c r="C62" s="36"/>
      <c r="D62" s="36"/>
      <c r="E62" s="36"/>
      <c r="F62" s="36"/>
      <c r="G62" s="36"/>
    </row>
    <row r="63" spans="1:7" s="2" customFormat="1">
      <c r="A63" s="3"/>
      <c r="B63" s="3"/>
      <c r="C63" s="3"/>
      <c r="D63" s="3"/>
      <c r="E63" s="3"/>
      <c r="F63" s="3"/>
      <c r="G63" s="3"/>
    </row>
    <row r="64" spans="1:7" s="2" customFormat="1">
      <c r="A64" s="3"/>
      <c r="B64" s="3"/>
      <c r="C64" s="3"/>
      <c r="D64" s="3"/>
      <c r="E64" s="3"/>
      <c r="F64" s="3"/>
      <c r="G64" s="3"/>
    </row>
    <row r="65" spans="1:7" s="2" customFormat="1">
      <c r="A65" s="3"/>
      <c r="B65" s="3"/>
      <c r="C65" s="3"/>
      <c r="D65" s="3"/>
      <c r="E65" s="3"/>
      <c r="F65" s="3"/>
      <c r="G65" s="3"/>
    </row>
  </sheetData>
  <mergeCells count="5">
    <mergeCell ref="C5:C6"/>
    <mergeCell ref="D5:D6"/>
    <mergeCell ref="F5:F6"/>
    <mergeCell ref="A59:F59"/>
    <mergeCell ref="A61:G61"/>
  </mergeCells>
  <phoneticPr fontId="43" type="noConversion"/>
  <pageMargins left="0.59055118110236227" right="0" top="0.39370078740157483" bottom="0" header="0" footer="0"/>
  <pageSetup paperSize="9" scale="7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P64"/>
  <sheetViews>
    <sheetView showGridLines="0" view="pageBreakPreview" topLeftCell="A3" zoomScale="82" zoomScaleNormal="100" zoomScaleSheetLayoutView="82" workbookViewId="0">
      <selection activeCell="G10" sqref="G10:G26"/>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7" ht="21.9" customHeight="1">
      <c r="A1" s="218" t="str">
        <f>works!A1</f>
        <v>Kgetlengrivier</v>
      </c>
      <c r="B1" s="55"/>
      <c r="C1" s="55"/>
      <c r="D1" s="56"/>
      <c r="E1" s="56"/>
      <c r="F1" s="281"/>
      <c r="G1" s="282">
        <f>works!G1</f>
        <v>46274</v>
      </c>
    </row>
    <row r="2" spans="1:7" ht="30" customHeight="1">
      <c r="A2" s="219" t="str">
        <f>+works!A2</f>
        <v>Bulk Water Supply Bodorp Swartruggens</v>
      </c>
      <c r="B2" s="60"/>
      <c r="C2" s="60"/>
      <c r="D2" s="60"/>
      <c r="E2" s="61"/>
      <c r="F2" s="61"/>
      <c r="G2" s="62"/>
    </row>
    <row r="3" spans="1:7" ht="21.9" customHeight="1" thickBot="1">
      <c r="A3" s="220" t="str">
        <f>works!A3</f>
        <v>Pipeline and related works</v>
      </c>
      <c r="B3" s="64"/>
      <c r="C3" s="64"/>
      <c r="D3" s="65"/>
      <c r="E3" s="65"/>
      <c r="F3" s="65"/>
      <c r="G3" s="66"/>
    </row>
    <row r="4" spans="1:7" ht="15.6" thickBot="1">
      <c r="A4" s="12"/>
      <c r="B4" s="12"/>
      <c r="C4" s="12"/>
      <c r="D4" s="12"/>
      <c r="E4" s="97"/>
      <c r="F4" s="12"/>
      <c r="G4" s="12"/>
    </row>
    <row r="5" spans="1:7" ht="18" customHeight="1">
      <c r="A5" s="222" t="s">
        <v>7</v>
      </c>
      <c r="B5" s="223" t="s">
        <v>3</v>
      </c>
      <c r="C5" s="347" t="s">
        <v>8</v>
      </c>
      <c r="D5" s="348" t="s">
        <v>9</v>
      </c>
      <c r="E5" s="224" t="s">
        <v>23</v>
      </c>
      <c r="F5" s="349" t="s">
        <v>10</v>
      </c>
      <c r="G5" s="225" t="s">
        <v>11</v>
      </c>
    </row>
    <row r="6" spans="1:7" ht="18" customHeight="1" thickBot="1">
      <c r="A6" s="226" t="s">
        <v>20</v>
      </c>
      <c r="B6" s="68" t="s">
        <v>21</v>
      </c>
      <c r="C6" s="336"/>
      <c r="D6" s="338"/>
      <c r="E6" s="227" t="s">
        <v>78</v>
      </c>
      <c r="F6" s="342"/>
      <c r="G6" s="228" t="s">
        <v>22</v>
      </c>
    </row>
    <row r="7" spans="1:7" ht="21.9" customHeight="1">
      <c r="A7" s="69"/>
      <c r="B7" s="70" t="s">
        <v>2</v>
      </c>
      <c r="C7" s="71" t="s">
        <v>621</v>
      </c>
      <c r="D7" s="12"/>
      <c r="E7" s="97"/>
      <c r="F7" s="12"/>
      <c r="G7" s="72"/>
    </row>
    <row r="8" spans="1:7" ht="21.9" customHeight="1">
      <c r="A8" s="69"/>
      <c r="B8" s="70" t="s">
        <v>12</v>
      </c>
      <c r="C8" s="73" t="str">
        <f>+'AVC1-S5'!C8</f>
        <v>Air Valve Chamber on Ø 250mm pipe line</v>
      </c>
      <c r="D8" s="12"/>
      <c r="E8" s="97"/>
      <c r="F8" s="12"/>
      <c r="G8" s="72"/>
    </row>
    <row r="9" spans="1:7" ht="15" customHeight="1" thickBot="1">
      <c r="A9" s="69"/>
      <c r="B9" s="70"/>
      <c r="C9" s="98" t="str">
        <f>'AVC1-S5'!C9</f>
        <v>REFER DWG No. 20255-005-N2-STR-003-AVC-DET-001 (-003)</v>
      </c>
      <c r="D9" s="12"/>
      <c r="E9" s="97"/>
      <c r="F9" s="12"/>
      <c r="G9" s="72"/>
    </row>
    <row r="10" spans="1:7" ht="17.399999999999999">
      <c r="A10" s="198">
        <f>+'AVC1-S5'!A61:G61</f>
        <v>14</v>
      </c>
      <c r="B10" s="199"/>
      <c r="C10" s="200"/>
      <c r="D10" s="199"/>
      <c r="E10" s="201"/>
      <c r="F10" s="202"/>
      <c r="G10" s="173"/>
    </row>
    <row r="11" spans="1:7" ht="17.100000000000001" customHeight="1">
      <c r="A11" s="75"/>
      <c r="B11" s="99"/>
      <c r="C11" s="77"/>
      <c r="D11" s="78"/>
      <c r="E11" s="100"/>
      <c r="F11" s="80"/>
      <c r="G11" s="81"/>
    </row>
    <row r="12" spans="1:7" ht="17.100000000000001" customHeight="1">
      <c r="A12" s="75" t="s">
        <v>615</v>
      </c>
      <c r="B12" s="264" t="s">
        <v>151</v>
      </c>
      <c r="C12" s="268" t="s">
        <v>548</v>
      </c>
      <c r="D12" s="265" t="s">
        <v>18</v>
      </c>
      <c r="E12" s="266">
        <v>32</v>
      </c>
      <c r="F12" s="276"/>
      <c r="G12" s="274"/>
    </row>
    <row r="13" spans="1:7" ht="17.100000000000001" customHeight="1">
      <c r="A13" s="75"/>
      <c r="B13" s="76"/>
      <c r="C13" s="95"/>
      <c r="D13" s="78"/>
      <c r="E13" s="79"/>
      <c r="F13" s="82"/>
      <c r="G13" s="81"/>
    </row>
    <row r="14" spans="1:7" ht="17.399999999999999">
      <c r="A14" s="191" t="s">
        <v>196</v>
      </c>
      <c r="B14" s="215"/>
      <c r="C14" s="203" t="s">
        <v>773</v>
      </c>
      <c r="D14" s="194"/>
      <c r="E14" s="195"/>
      <c r="F14" s="196"/>
      <c r="G14" s="197"/>
    </row>
    <row r="15" spans="1:7" ht="17.100000000000001" customHeight="1">
      <c r="A15" s="75"/>
      <c r="B15" s="76"/>
      <c r="C15" s="77"/>
      <c r="D15" s="78"/>
      <c r="E15" s="100"/>
      <c r="F15" s="82"/>
      <c r="G15" s="81"/>
    </row>
    <row r="16" spans="1:7" ht="27.6">
      <c r="A16" s="75"/>
      <c r="B16" s="76"/>
      <c r="C16" s="292" t="s">
        <v>703</v>
      </c>
      <c r="D16" s="78"/>
      <c r="E16" s="100"/>
      <c r="F16" s="82"/>
      <c r="G16" s="81"/>
    </row>
    <row r="17" spans="1:16" ht="41.4">
      <c r="A17" s="75"/>
      <c r="B17" s="76"/>
      <c r="C17" s="101" t="s">
        <v>549</v>
      </c>
      <c r="D17" s="78"/>
      <c r="E17" s="100"/>
      <c r="F17" s="82"/>
      <c r="G17" s="81"/>
    </row>
    <row r="18" spans="1:16">
      <c r="A18" s="75" t="s">
        <v>616</v>
      </c>
      <c r="B18" s="76" t="s">
        <v>28</v>
      </c>
      <c r="C18" s="84" t="s">
        <v>704</v>
      </c>
      <c r="D18" s="89" t="s">
        <v>94</v>
      </c>
      <c r="E18" s="293">
        <v>10</v>
      </c>
      <c r="F18" s="294"/>
      <c r="G18" s="81"/>
    </row>
    <row r="19" spans="1:16">
      <c r="A19" s="75" t="s">
        <v>617</v>
      </c>
      <c r="B19" s="76" t="s">
        <v>28</v>
      </c>
      <c r="C19" s="84" t="s">
        <v>705</v>
      </c>
      <c r="D19" s="89" t="s">
        <v>94</v>
      </c>
      <c r="E19" s="293">
        <v>10</v>
      </c>
      <c r="F19" s="82"/>
      <c r="G19" s="81"/>
    </row>
    <row r="20" spans="1:16" ht="35.25" customHeight="1">
      <c r="A20" s="75" t="s">
        <v>618</v>
      </c>
      <c r="B20" s="76" t="s">
        <v>28</v>
      </c>
      <c r="C20" s="84" t="s">
        <v>711</v>
      </c>
      <c r="D20" s="89" t="s">
        <v>94</v>
      </c>
      <c r="E20" s="293">
        <v>5</v>
      </c>
      <c r="F20" s="82"/>
      <c r="G20" s="81"/>
    </row>
    <row r="21" spans="1:16" ht="31.5" customHeight="1">
      <c r="A21" s="75" t="s">
        <v>619</v>
      </c>
      <c r="B21" s="76" t="s">
        <v>28</v>
      </c>
      <c r="C21" s="84" t="s">
        <v>706</v>
      </c>
      <c r="D21" s="89" t="s">
        <v>94</v>
      </c>
      <c r="E21" s="293">
        <v>5</v>
      </c>
      <c r="F21" s="82"/>
      <c r="G21" s="81"/>
    </row>
    <row r="22" spans="1:16" ht="27.6">
      <c r="A22" s="75" t="s">
        <v>620</v>
      </c>
      <c r="B22" s="76" t="s">
        <v>28</v>
      </c>
      <c r="C22" s="84" t="s">
        <v>707</v>
      </c>
      <c r="D22" s="89" t="s">
        <v>94</v>
      </c>
      <c r="E22" s="293">
        <v>5</v>
      </c>
      <c r="F22" s="82"/>
      <c r="G22" s="81"/>
    </row>
    <row r="23" spans="1:16" ht="31.5" customHeight="1">
      <c r="A23" s="75" t="s">
        <v>709</v>
      </c>
      <c r="B23" s="76" t="s">
        <v>28</v>
      </c>
      <c r="C23" s="84" t="s">
        <v>708</v>
      </c>
      <c r="D23" s="89" t="s">
        <v>94</v>
      </c>
      <c r="E23" s="293">
        <v>5</v>
      </c>
      <c r="F23" s="82"/>
      <c r="G23" s="81"/>
    </row>
    <row r="24" spans="1:16">
      <c r="A24" s="75" t="s">
        <v>710</v>
      </c>
      <c r="B24" s="76" t="s">
        <v>509</v>
      </c>
      <c r="C24" s="84" t="s">
        <v>550</v>
      </c>
      <c r="D24" s="89" t="s">
        <v>94</v>
      </c>
      <c r="E24" s="293">
        <v>5</v>
      </c>
      <c r="F24" s="82"/>
      <c r="G24" s="81"/>
    </row>
    <row r="25" spans="1:16">
      <c r="A25" s="75"/>
      <c r="B25" s="76"/>
      <c r="C25" s="84"/>
      <c r="D25" s="78"/>
      <c r="E25" s="293"/>
      <c r="F25" s="82"/>
      <c r="G25" s="81"/>
    </row>
    <row r="26" spans="1:16">
      <c r="A26" s="75"/>
      <c r="B26" s="76"/>
      <c r="C26" s="292"/>
      <c r="D26" s="78"/>
      <c r="E26" s="100"/>
      <c r="F26" s="82"/>
      <c r="G26" s="81"/>
    </row>
    <row r="27" spans="1:16">
      <c r="A27" s="75"/>
      <c r="B27" s="76"/>
      <c r="C27" s="292"/>
      <c r="D27" s="78"/>
      <c r="E27" s="100"/>
      <c r="F27" s="82"/>
      <c r="G27" s="81"/>
      <c r="H27" s="14"/>
      <c r="I27" s="14"/>
      <c r="J27" s="14"/>
      <c r="K27" s="14"/>
      <c r="L27" s="14"/>
      <c r="M27" s="14"/>
      <c r="N27" s="14"/>
      <c r="O27" s="14"/>
      <c r="P27" s="14"/>
    </row>
    <row r="28" spans="1:16">
      <c r="A28" s="75"/>
      <c r="B28" s="76"/>
      <c r="C28" s="292"/>
      <c r="D28" s="78"/>
      <c r="E28" s="100"/>
      <c r="F28" s="82"/>
      <c r="G28" s="81"/>
    </row>
    <row r="29" spans="1:16">
      <c r="A29" s="75"/>
      <c r="B29" s="76"/>
      <c r="C29" s="101"/>
      <c r="D29" s="78"/>
      <c r="E29" s="100"/>
      <c r="F29" s="82"/>
      <c r="G29" s="81"/>
    </row>
    <row r="30" spans="1:16">
      <c r="A30" s="75"/>
      <c r="B30" s="76"/>
      <c r="C30" s="84"/>
      <c r="D30" s="89"/>
      <c r="E30" s="293"/>
      <c r="F30" s="82"/>
      <c r="G30" s="81"/>
    </row>
    <row r="31" spans="1:16">
      <c r="A31" s="75"/>
      <c r="B31" s="76"/>
      <c r="C31" s="84"/>
      <c r="D31" s="89"/>
      <c r="E31" s="293"/>
      <c r="F31" s="82"/>
      <c r="G31" s="81"/>
    </row>
    <row r="32" spans="1:16">
      <c r="A32" s="75"/>
      <c r="B32" s="76"/>
      <c r="C32" s="84"/>
      <c r="D32" s="89"/>
      <c r="E32" s="293"/>
      <c r="F32" s="82"/>
      <c r="G32" s="81"/>
    </row>
    <row r="33" spans="1:7">
      <c r="A33" s="75"/>
      <c r="B33" s="76"/>
      <c r="C33" s="84"/>
      <c r="D33" s="89"/>
      <c r="E33" s="293"/>
      <c r="F33" s="82"/>
      <c r="G33" s="81"/>
    </row>
    <row r="34" spans="1:7" ht="17.100000000000001" customHeight="1">
      <c r="A34" s="75"/>
      <c r="B34" s="76"/>
      <c r="C34" s="84"/>
      <c r="D34" s="89"/>
      <c r="E34" s="293"/>
      <c r="F34" s="82"/>
      <c r="G34" s="81"/>
    </row>
    <row r="35" spans="1:7" ht="17.100000000000001" customHeight="1">
      <c r="A35" s="75"/>
      <c r="B35" s="76"/>
      <c r="C35" s="77"/>
      <c r="D35" s="78"/>
      <c r="E35" s="293"/>
      <c r="F35" s="82"/>
      <c r="G35" s="81"/>
    </row>
    <row r="36" spans="1:7" ht="17.100000000000001" customHeight="1">
      <c r="A36" s="75"/>
      <c r="B36" s="76"/>
      <c r="C36" s="77"/>
      <c r="D36" s="78"/>
      <c r="E36" s="293"/>
      <c r="F36" s="82"/>
      <c r="G36" s="81"/>
    </row>
    <row r="37" spans="1:7" ht="17.100000000000001" customHeight="1">
      <c r="A37" s="75"/>
      <c r="B37" s="76"/>
      <c r="C37" s="77"/>
      <c r="D37" s="78"/>
      <c r="E37" s="293"/>
      <c r="F37" s="82"/>
      <c r="G37" s="81"/>
    </row>
    <row r="38" spans="1:7" ht="17.100000000000001" customHeight="1">
      <c r="A38" s="75"/>
      <c r="B38" s="76"/>
      <c r="C38" s="77"/>
      <c r="D38" s="78"/>
      <c r="E38" s="293"/>
      <c r="F38" s="82"/>
      <c r="G38" s="81"/>
    </row>
    <row r="39" spans="1:7" ht="17.100000000000001" customHeight="1">
      <c r="A39" s="75"/>
      <c r="B39" s="76"/>
      <c r="C39" s="77"/>
      <c r="D39" s="78"/>
      <c r="E39" s="293"/>
      <c r="F39" s="82"/>
      <c r="G39" s="81"/>
    </row>
    <row r="40" spans="1:7" ht="17.100000000000001" customHeight="1">
      <c r="A40" s="75"/>
      <c r="B40" s="76"/>
      <c r="C40" s="77"/>
      <c r="D40" s="78"/>
      <c r="E40" s="293"/>
      <c r="F40" s="82"/>
      <c r="G40" s="81"/>
    </row>
    <row r="41" spans="1:7" ht="17.100000000000001" customHeight="1">
      <c r="A41" s="75"/>
      <c r="B41" s="76"/>
      <c r="C41" s="77"/>
      <c r="D41" s="78"/>
      <c r="E41" s="293"/>
      <c r="F41" s="82"/>
      <c r="G41" s="81"/>
    </row>
    <row r="42" spans="1:7" ht="17.100000000000001" customHeight="1">
      <c r="A42" s="75"/>
      <c r="B42" s="76"/>
      <c r="C42" s="77"/>
      <c r="D42" s="78"/>
      <c r="E42" s="293"/>
      <c r="F42" s="82"/>
      <c r="G42" s="81"/>
    </row>
    <row r="43" spans="1:7" ht="17.100000000000001" customHeight="1">
      <c r="A43" s="75"/>
      <c r="B43" s="76"/>
      <c r="C43" s="77"/>
      <c r="D43" s="78"/>
      <c r="E43" s="293"/>
      <c r="F43" s="82"/>
      <c r="G43" s="81"/>
    </row>
    <row r="44" spans="1:7">
      <c r="A44" s="75"/>
      <c r="B44" s="76"/>
      <c r="C44" s="77"/>
      <c r="D44" s="78"/>
      <c r="E44" s="293"/>
      <c r="F44" s="82"/>
      <c r="G44" s="81"/>
    </row>
    <row r="45" spans="1:7">
      <c r="A45" s="75"/>
      <c r="B45" s="76"/>
      <c r="C45" s="77"/>
      <c r="D45" s="78"/>
      <c r="E45" s="293"/>
      <c r="F45" s="82"/>
      <c r="G45" s="81"/>
    </row>
    <row r="46" spans="1:7">
      <c r="A46" s="75"/>
      <c r="B46" s="76"/>
      <c r="C46" s="77"/>
      <c r="D46" s="78"/>
      <c r="E46" s="293"/>
      <c r="F46" s="82"/>
      <c r="G46" s="81"/>
    </row>
    <row r="47" spans="1:7">
      <c r="A47" s="75"/>
      <c r="B47" s="76"/>
      <c r="C47" s="77"/>
      <c r="D47" s="78"/>
      <c r="E47" s="293"/>
      <c r="F47" s="82"/>
      <c r="G47" s="81"/>
    </row>
    <row r="48" spans="1:7">
      <c r="A48" s="75"/>
      <c r="B48" s="76"/>
      <c r="C48" s="77"/>
      <c r="D48" s="78"/>
      <c r="E48" s="293"/>
      <c r="F48" s="82"/>
      <c r="G48" s="81"/>
    </row>
    <row r="49" spans="1:7">
      <c r="A49" s="75"/>
      <c r="B49" s="76"/>
      <c r="C49" s="77"/>
      <c r="D49" s="78"/>
      <c r="E49" s="293"/>
      <c r="F49" s="82"/>
      <c r="G49" s="81"/>
    </row>
    <row r="50" spans="1:7">
      <c r="A50" s="75"/>
      <c r="B50" s="76"/>
      <c r="C50" s="77"/>
      <c r="D50" s="78"/>
      <c r="E50" s="293"/>
      <c r="F50" s="82"/>
      <c r="G50" s="81"/>
    </row>
    <row r="51" spans="1:7">
      <c r="A51" s="75"/>
      <c r="B51" s="76"/>
      <c r="C51" s="77"/>
      <c r="D51" s="78"/>
      <c r="E51" s="293"/>
      <c r="F51" s="82"/>
      <c r="G51" s="81"/>
    </row>
    <row r="52" spans="1:7" ht="17.100000000000001" customHeight="1">
      <c r="A52" s="75"/>
      <c r="B52" s="76"/>
      <c r="C52" s="77"/>
      <c r="D52" s="78"/>
      <c r="E52" s="293"/>
      <c r="F52" s="82"/>
      <c r="G52" s="81"/>
    </row>
    <row r="53" spans="1:7">
      <c r="A53" s="75"/>
      <c r="B53" s="76"/>
      <c r="C53" s="77"/>
      <c r="D53" s="78"/>
      <c r="E53" s="293"/>
      <c r="F53" s="82"/>
      <c r="G53" s="81"/>
    </row>
    <row r="54" spans="1:7">
      <c r="A54" s="75"/>
      <c r="B54" s="76"/>
      <c r="C54" s="77"/>
      <c r="D54" s="78"/>
      <c r="E54" s="293"/>
      <c r="F54" s="82"/>
      <c r="G54" s="81"/>
    </row>
    <row r="55" spans="1:7">
      <c r="A55" s="75"/>
      <c r="B55" s="76"/>
      <c r="C55" s="77"/>
      <c r="D55" s="78"/>
      <c r="E55" s="293"/>
      <c r="F55" s="82"/>
      <c r="G55" s="81"/>
    </row>
    <row r="56" spans="1:7" ht="17.100000000000001" customHeight="1">
      <c r="A56" s="75"/>
      <c r="B56" s="264"/>
      <c r="C56" s="268"/>
      <c r="D56" s="265"/>
      <c r="E56" s="295"/>
      <c r="F56" s="276"/>
      <c r="G56" s="274"/>
    </row>
    <row r="57" spans="1:7" ht="17.100000000000001" customHeight="1" thickBot="1">
      <c r="A57" s="239"/>
      <c r="B57" s="102"/>
      <c r="C57" s="103"/>
      <c r="D57" s="240"/>
      <c r="E57" s="296"/>
      <c r="F57" s="247"/>
      <c r="G57" s="243"/>
    </row>
    <row r="58" spans="1:7" ht="18" thickBot="1">
      <c r="A58" s="354" t="str">
        <f>'AVC1-S5'!C7&amp; " total carried to summary page"</f>
        <v>Schedule 5 total carried to summary page</v>
      </c>
      <c r="B58" s="355"/>
      <c r="C58" s="355"/>
      <c r="D58" s="355"/>
      <c r="E58" s="355"/>
      <c r="F58" s="355"/>
      <c r="G58" s="279"/>
    </row>
    <row r="59" spans="1:7" ht="15.6" thickBot="1">
      <c r="A59" s="12"/>
      <c r="B59" s="12"/>
      <c r="C59" s="12"/>
      <c r="D59" s="12"/>
      <c r="E59" s="97"/>
      <c r="F59" s="12"/>
      <c r="G59" s="12"/>
    </row>
    <row r="60" spans="1:7" ht="18" thickBot="1">
      <c r="A60" s="332">
        <f>+'AVC1-S5'!A61:G61+1</f>
        <v>15</v>
      </c>
      <c r="B60" s="333"/>
      <c r="C60" s="333"/>
      <c r="D60" s="333"/>
      <c r="E60" s="333"/>
      <c r="F60" s="333"/>
      <c r="G60" s="334"/>
    </row>
    <row r="61" spans="1:7" s="2" customFormat="1">
      <c r="A61" s="36"/>
      <c r="B61" s="36"/>
      <c r="C61" s="36"/>
      <c r="D61" s="36"/>
      <c r="E61" s="36"/>
      <c r="F61" s="36"/>
      <c r="G61" s="36"/>
    </row>
    <row r="62" spans="1:7" s="2" customFormat="1">
      <c r="A62" s="3"/>
      <c r="B62" s="3"/>
      <c r="C62" s="3"/>
      <c r="D62" s="3"/>
      <c r="E62" s="3"/>
      <c r="F62" s="3"/>
      <c r="G62" s="3"/>
    </row>
    <row r="63" spans="1:7" s="2" customFormat="1">
      <c r="A63" s="3"/>
      <c r="B63" s="3"/>
      <c r="C63" s="3"/>
      <c r="D63" s="3"/>
      <c r="E63" s="3"/>
      <c r="F63" s="3"/>
      <c r="G63" s="3"/>
    </row>
    <row r="64" spans="1:7" s="2" customFormat="1">
      <c r="A64" s="3"/>
      <c r="B64" s="3"/>
      <c r="C64" s="3"/>
      <c r="D64" s="3"/>
      <c r="E64" s="3"/>
      <c r="F64" s="3"/>
      <c r="G64" s="3"/>
    </row>
  </sheetData>
  <mergeCells count="5">
    <mergeCell ref="C5:C6"/>
    <mergeCell ref="D5:D6"/>
    <mergeCell ref="F5:F6"/>
    <mergeCell ref="A58:F58"/>
    <mergeCell ref="A60:G60"/>
  </mergeCells>
  <phoneticPr fontId="84" type="noConversion"/>
  <pageMargins left="0.59055118110236227" right="0" top="0.39370078740157483" bottom="0" header="0" footer="0"/>
  <pageSetup paperSize="9" scale="7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AC465"/>
  <sheetViews>
    <sheetView showGridLines="0" view="pageBreakPreview" topLeftCell="A35" zoomScale="91" zoomScaleNormal="100" zoomScaleSheetLayoutView="91" workbookViewId="0">
      <selection activeCell="J59" sqref="J59"/>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29" ht="21.9" customHeight="1">
      <c r="A1" s="218" t="str">
        <f>works!A1</f>
        <v>Kgetlengrivier</v>
      </c>
      <c r="B1" s="55"/>
      <c r="C1" s="55"/>
      <c r="D1" s="56"/>
      <c r="E1" s="56"/>
      <c r="F1" s="281"/>
      <c r="G1" s="282">
        <f>works!G1</f>
        <v>46274</v>
      </c>
      <c r="H1" s="14"/>
      <c r="I1" s="14"/>
      <c r="J1" s="14"/>
      <c r="K1" s="14"/>
      <c r="L1" s="14"/>
      <c r="M1" s="14"/>
      <c r="N1" s="14"/>
      <c r="O1" s="14"/>
      <c r="P1" s="14"/>
      <c r="Q1" s="14"/>
      <c r="R1" s="14"/>
      <c r="S1" s="14"/>
      <c r="T1" s="14"/>
      <c r="U1" s="14"/>
      <c r="V1" s="14"/>
      <c r="W1" s="14"/>
      <c r="X1" s="14"/>
      <c r="Y1" s="14"/>
      <c r="Z1" s="14"/>
      <c r="AA1" s="14"/>
      <c r="AB1" s="14"/>
      <c r="AC1" s="14"/>
    </row>
    <row r="2" spans="1:29" ht="30" customHeight="1">
      <c r="A2" s="219" t="str">
        <f>+works!A2</f>
        <v>Bulk Water Supply Bodorp Swartruggens</v>
      </c>
      <c r="B2" s="60"/>
      <c r="C2" s="60"/>
      <c r="D2" s="60"/>
      <c r="E2" s="61"/>
      <c r="F2" s="61"/>
      <c r="G2" s="62"/>
      <c r="H2" s="14"/>
      <c r="I2" s="14"/>
      <c r="J2" s="14"/>
      <c r="K2" s="14"/>
      <c r="L2" s="14"/>
      <c r="M2" s="14"/>
      <c r="N2" s="14"/>
      <c r="O2" s="14"/>
      <c r="P2" s="14"/>
      <c r="Q2" s="14"/>
      <c r="R2" s="14"/>
      <c r="S2" s="14"/>
      <c r="T2" s="14"/>
      <c r="U2" s="14"/>
      <c r="V2" s="14"/>
      <c r="W2" s="14"/>
      <c r="X2" s="14"/>
      <c r="Y2" s="14"/>
      <c r="Z2" s="14"/>
      <c r="AA2" s="14"/>
      <c r="AB2" s="14"/>
      <c r="AC2" s="14"/>
    </row>
    <row r="3" spans="1:29" ht="21.9" customHeight="1" thickBot="1">
      <c r="A3" s="220" t="str">
        <f>works!A3</f>
        <v>Pipeline and related works</v>
      </c>
      <c r="B3" s="64"/>
      <c r="C3" s="64"/>
      <c r="D3" s="65"/>
      <c r="E3" s="65"/>
      <c r="F3" s="65"/>
      <c r="G3" s="66"/>
      <c r="H3" s="14"/>
      <c r="I3" s="14"/>
      <c r="J3" s="14"/>
      <c r="K3" s="14"/>
      <c r="L3" s="14"/>
      <c r="M3" s="14"/>
      <c r="N3" s="14"/>
      <c r="O3" s="14"/>
      <c r="P3" s="14"/>
      <c r="Q3" s="14"/>
      <c r="R3" s="14"/>
      <c r="S3" s="14"/>
      <c r="T3" s="14"/>
      <c r="U3" s="14"/>
      <c r="V3" s="14"/>
      <c r="W3" s="14"/>
      <c r="X3" s="14"/>
      <c r="Y3" s="14"/>
      <c r="Z3" s="14"/>
      <c r="AA3" s="14"/>
      <c r="AB3" s="14"/>
      <c r="AC3" s="14"/>
    </row>
    <row r="4" spans="1:29" ht="15.6" thickBot="1">
      <c r="A4" s="12"/>
      <c r="B4" s="12"/>
      <c r="C4" s="12"/>
      <c r="D4" s="12"/>
      <c r="E4" s="97"/>
      <c r="F4" s="12"/>
      <c r="G4" s="12"/>
      <c r="H4" s="14"/>
      <c r="I4" s="14"/>
      <c r="J4" s="14"/>
      <c r="K4" s="14"/>
      <c r="L4" s="14"/>
      <c r="M4" s="14"/>
      <c r="N4" s="14"/>
      <c r="O4" s="14"/>
      <c r="P4" s="14"/>
      <c r="Q4" s="14"/>
      <c r="R4" s="14"/>
      <c r="S4" s="14"/>
      <c r="T4" s="14"/>
      <c r="U4" s="14"/>
      <c r="V4" s="14"/>
      <c r="W4" s="14"/>
      <c r="X4" s="14"/>
      <c r="Y4" s="14"/>
      <c r="Z4" s="14"/>
      <c r="AA4" s="14"/>
      <c r="AB4" s="14"/>
      <c r="AC4" s="14"/>
    </row>
    <row r="5" spans="1:29" ht="18" customHeight="1">
      <c r="A5" s="222" t="s">
        <v>7</v>
      </c>
      <c r="B5" s="223" t="s">
        <v>3</v>
      </c>
      <c r="C5" s="347" t="s">
        <v>8</v>
      </c>
      <c r="D5" s="348" t="s">
        <v>9</v>
      </c>
      <c r="E5" s="224" t="s">
        <v>23</v>
      </c>
      <c r="F5" s="349" t="s">
        <v>10</v>
      </c>
      <c r="G5" s="225" t="s">
        <v>11</v>
      </c>
      <c r="H5" s="14"/>
      <c r="I5" s="14"/>
      <c r="J5" s="14"/>
      <c r="K5" s="14"/>
      <c r="L5" s="14"/>
      <c r="M5" s="14"/>
      <c r="N5" s="14"/>
      <c r="O5" s="14"/>
      <c r="P5" s="14"/>
      <c r="Q5" s="14"/>
      <c r="R5" s="14"/>
      <c r="S5" s="14"/>
      <c r="T5" s="14"/>
      <c r="U5" s="14"/>
      <c r="V5" s="14"/>
      <c r="W5" s="14"/>
      <c r="X5" s="14"/>
      <c r="Y5" s="14"/>
      <c r="Z5" s="14"/>
      <c r="AA5" s="14"/>
      <c r="AB5" s="14"/>
      <c r="AC5" s="14"/>
    </row>
    <row r="6" spans="1:29" ht="18" customHeight="1" thickBot="1">
      <c r="A6" s="226" t="s">
        <v>20</v>
      </c>
      <c r="B6" s="68" t="s">
        <v>21</v>
      </c>
      <c r="C6" s="336"/>
      <c r="D6" s="338"/>
      <c r="E6" s="227" t="s">
        <v>78</v>
      </c>
      <c r="F6" s="342"/>
      <c r="G6" s="228" t="s">
        <v>22</v>
      </c>
      <c r="H6" s="14"/>
      <c r="I6" s="14"/>
      <c r="J6" s="14"/>
      <c r="K6" s="14"/>
      <c r="L6" s="14"/>
      <c r="M6" s="14"/>
      <c r="N6" s="14"/>
      <c r="O6" s="14"/>
      <c r="P6" s="14"/>
      <c r="Q6" s="14"/>
      <c r="R6" s="14"/>
      <c r="S6" s="14"/>
      <c r="T6" s="14"/>
      <c r="U6" s="14"/>
      <c r="V6" s="14"/>
      <c r="W6" s="14"/>
      <c r="X6" s="14"/>
      <c r="Y6" s="14"/>
      <c r="Z6" s="14"/>
      <c r="AA6" s="14"/>
      <c r="AB6" s="14"/>
      <c r="AC6" s="14"/>
    </row>
    <row r="7" spans="1:29" ht="21.9" customHeight="1">
      <c r="A7" s="69"/>
      <c r="B7" s="70" t="s">
        <v>2</v>
      </c>
      <c r="C7" s="71" t="s">
        <v>197</v>
      </c>
      <c r="D7" s="12"/>
      <c r="E7" s="97"/>
      <c r="F7" s="12"/>
      <c r="G7" s="72"/>
      <c r="H7" s="14"/>
      <c r="I7" s="14"/>
      <c r="J7" s="14"/>
      <c r="K7" s="14"/>
      <c r="L7" s="14"/>
      <c r="M7" s="14"/>
      <c r="N7" s="14"/>
      <c r="O7" s="14"/>
      <c r="P7" s="14"/>
      <c r="Q7" s="14"/>
      <c r="R7" s="14"/>
      <c r="S7" s="14"/>
      <c r="T7" s="14"/>
      <c r="U7" s="14"/>
      <c r="V7" s="14"/>
      <c r="W7" s="14"/>
      <c r="X7" s="14"/>
      <c r="Y7" s="14"/>
      <c r="Z7" s="14"/>
      <c r="AA7" s="14"/>
      <c r="AB7" s="14"/>
      <c r="AC7" s="14"/>
    </row>
    <row r="8" spans="1:29" ht="21.9" customHeight="1">
      <c r="A8" s="69"/>
      <c r="B8" s="70" t="s">
        <v>12</v>
      </c>
      <c r="C8" s="73" t="s">
        <v>768</v>
      </c>
      <c r="D8" s="12"/>
      <c r="E8" s="97"/>
      <c r="F8" s="12"/>
      <c r="G8" s="72"/>
      <c r="H8" s="14"/>
      <c r="I8" s="14"/>
      <c r="J8" s="14"/>
      <c r="K8" s="14"/>
      <c r="L8" s="14"/>
      <c r="M8" s="14"/>
      <c r="N8" s="14"/>
      <c r="O8" s="14"/>
      <c r="P8" s="14"/>
      <c r="Q8" s="14"/>
      <c r="R8" s="14"/>
      <c r="S8" s="14"/>
      <c r="T8" s="14"/>
      <c r="U8" s="14"/>
      <c r="V8" s="14"/>
      <c r="W8" s="14"/>
      <c r="X8" s="14"/>
      <c r="Y8" s="14"/>
      <c r="Z8" s="14"/>
      <c r="AA8" s="14"/>
      <c r="AB8" s="14"/>
      <c r="AC8" s="14"/>
    </row>
    <row r="9" spans="1:29" ht="15" customHeight="1" thickBot="1">
      <c r="A9" s="69"/>
      <c r="B9" s="70"/>
      <c r="C9" s="98" t="s">
        <v>943</v>
      </c>
      <c r="D9" s="12"/>
      <c r="E9" s="97"/>
      <c r="F9" s="12"/>
      <c r="G9" s="72"/>
      <c r="H9" s="14"/>
      <c r="I9" s="14"/>
      <c r="J9" s="14"/>
      <c r="K9" s="14"/>
      <c r="L9" s="14"/>
      <c r="M9" s="14"/>
      <c r="N9" s="14"/>
      <c r="O9" s="14"/>
      <c r="P9" s="14"/>
      <c r="Q9" s="14"/>
      <c r="R9" s="14"/>
      <c r="S9" s="14"/>
      <c r="T9" s="14"/>
      <c r="U9" s="14"/>
      <c r="V9" s="14"/>
      <c r="W9" s="14"/>
      <c r="X9" s="14"/>
      <c r="Y9" s="14"/>
      <c r="Z9" s="14"/>
      <c r="AA9" s="14"/>
      <c r="AB9" s="14"/>
      <c r="AC9" s="14"/>
    </row>
    <row r="10" spans="1:29" ht="17.399999999999999">
      <c r="A10" s="269"/>
      <c r="B10" s="270"/>
      <c r="C10" s="305">
        <v>4</v>
      </c>
      <c r="D10" s="356"/>
      <c r="E10" s="356"/>
      <c r="F10" s="356"/>
      <c r="G10" s="357"/>
      <c r="H10" s="14"/>
      <c r="I10" s="14"/>
      <c r="J10" s="14"/>
      <c r="K10" s="14"/>
      <c r="L10" s="14"/>
      <c r="M10" s="14"/>
      <c r="N10" s="14"/>
      <c r="O10" s="14"/>
      <c r="P10" s="14"/>
      <c r="Q10" s="14"/>
      <c r="R10" s="14"/>
      <c r="S10" s="14"/>
      <c r="T10" s="14"/>
      <c r="U10" s="14"/>
      <c r="V10" s="14"/>
      <c r="W10" s="14"/>
      <c r="X10" s="14"/>
      <c r="Y10" s="14"/>
      <c r="Z10" s="14"/>
      <c r="AA10" s="14"/>
      <c r="AB10" s="14"/>
      <c r="AC10" s="14"/>
    </row>
    <row r="11" spans="1:29">
      <c r="A11" s="263"/>
      <c r="B11" s="273"/>
      <c r="C11" s="268"/>
      <c r="D11" s="265"/>
      <c r="E11" s="266"/>
      <c r="F11" s="267"/>
      <c r="G11" s="274"/>
      <c r="H11" s="14"/>
      <c r="I11" s="14"/>
      <c r="J11" s="14"/>
      <c r="K11" s="14"/>
      <c r="L11" s="14"/>
      <c r="M11" s="14"/>
      <c r="N11" s="14"/>
      <c r="O11" s="14"/>
      <c r="P11" s="14"/>
      <c r="Q11" s="14"/>
      <c r="R11" s="14"/>
      <c r="S11" s="14"/>
      <c r="T11" s="14"/>
      <c r="U11" s="14"/>
      <c r="V11" s="14"/>
      <c r="W11" s="14"/>
      <c r="X11" s="14"/>
      <c r="Y11" s="14"/>
      <c r="Z11" s="14"/>
      <c r="AA11" s="14"/>
      <c r="AB11" s="14"/>
      <c r="AC11" s="14"/>
    </row>
    <row r="12" spans="1:29" ht="17.399999999999999">
      <c r="A12" s="191" t="s">
        <v>198</v>
      </c>
      <c r="B12" s="215"/>
      <c r="C12" s="203" t="s">
        <v>90</v>
      </c>
      <c r="D12" s="194"/>
      <c r="E12" s="195"/>
      <c r="F12" s="196"/>
      <c r="G12" s="197"/>
    </row>
    <row r="13" spans="1:29" ht="17.100000000000001" customHeight="1">
      <c r="A13" s="263"/>
      <c r="B13" s="264"/>
      <c r="C13" s="268"/>
      <c r="D13" s="265"/>
      <c r="E13" s="266"/>
      <c r="F13" s="267"/>
      <c r="G13" s="274"/>
    </row>
    <row r="14" spans="1:29" ht="39.75" customHeight="1">
      <c r="A14" s="263"/>
      <c r="B14" s="264"/>
      <c r="C14" s="101" t="s">
        <v>524</v>
      </c>
      <c r="D14" s="265"/>
      <c r="E14" s="266"/>
      <c r="F14" s="267"/>
      <c r="G14" s="274"/>
    </row>
    <row r="15" spans="1:29" ht="17.100000000000001" customHeight="1">
      <c r="A15" s="263" t="s">
        <v>199</v>
      </c>
      <c r="B15" s="264" t="s">
        <v>91</v>
      </c>
      <c r="C15" s="268" t="s">
        <v>177</v>
      </c>
      <c r="D15" s="265" t="s">
        <v>19</v>
      </c>
      <c r="E15" s="266">
        <v>49</v>
      </c>
      <c r="F15" s="276"/>
      <c r="G15" s="274"/>
    </row>
    <row r="16" spans="1:29">
      <c r="A16" s="263" t="s">
        <v>200</v>
      </c>
      <c r="B16" s="264" t="s">
        <v>527</v>
      </c>
      <c r="C16" s="268" t="s">
        <v>1</v>
      </c>
      <c r="D16" s="265" t="s">
        <v>19</v>
      </c>
      <c r="E16" s="266">
        <v>35</v>
      </c>
      <c r="F16" s="276"/>
      <c r="G16" s="274"/>
    </row>
    <row r="17" spans="1:7" ht="17.100000000000001" customHeight="1">
      <c r="A17" s="263" t="s">
        <v>201</v>
      </c>
      <c r="B17" s="264" t="s">
        <v>528</v>
      </c>
      <c r="C17" s="268" t="s">
        <v>92</v>
      </c>
      <c r="D17" s="265" t="s">
        <v>19</v>
      </c>
      <c r="E17" s="266">
        <v>2</v>
      </c>
      <c r="F17" s="276"/>
      <c r="G17" s="274"/>
    </row>
    <row r="18" spans="1:7" ht="27.6">
      <c r="A18" s="263" t="s">
        <v>496</v>
      </c>
      <c r="B18" s="76" t="s">
        <v>529</v>
      </c>
      <c r="C18" s="84" t="s">
        <v>712</v>
      </c>
      <c r="D18" s="78" t="s">
        <v>19</v>
      </c>
      <c r="E18" s="266">
        <v>47</v>
      </c>
      <c r="F18" s="82"/>
      <c r="G18" s="274"/>
    </row>
    <row r="19" spans="1:7">
      <c r="A19" s="75"/>
      <c r="B19" s="76"/>
      <c r="C19" s="77"/>
      <c r="D19" s="78"/>
      <c r="E19" s="100"/>
      <c r="F19" s="82"/>
      <c r="G19" s="81"/>
    </row>
    <row r="20" spans="1:7" ht="17.399999999999999">
      <c r="A20" s="191" t="s">
        <v>202</v>
      </c>
      <c r="B20" s="215"/>
      <c r="C20" s="203" t="s">
        <v>530</v>
      </c>
      <c r="D20" s="194"/>
      <c r="E20" s="195"/>
      <c r="F20" s="196"/>
      <c r="G20" s="197"/>
    </row>
    <row r="21" spans="1:7" ht="17.100000000000001" customHeight="1">
      <c r="A21" s="75"/>
      <c r="B21" s="76"/>
      <c r="C21" s="77"/>
      <c r="D21" s="78"/>
      <c r="E21" s="100"/>
      <c r="F21" s="82"/>
      <c r="G21" s="81"/>
    </row>
    <row r="22" spans="1:7" ht="17.100000000000001" customHeight="1">
      <c r="A22" s="75"/>
      <c r="B22" s="76"/>
      <c r="C22" s="95" t="s">
        <v>508</v>
      </c>
      <c r="D22" s="78"/>
      <c r="E22" s="100"/>
      <c r="F22" s="82"/>
      <c r="G22" s="81"/>
    </row>
    <row r="23" spans="1:7" ht="17.100000000000001" customHeight="1">
      <c r="A23" s="263" t="s">
        <v>203</v>
      </c>
      <c r="B23" s="76" t="s">
        <v>30</v>
      </c>
      <c r="C23" s="77" t="s">
        <v>713</v>
      </c>
      <c r="D23" s="265" t="s">
        <v>18</v>
      </c>
      <c r="E23" s="266">
        <v>68</v>
      </c>
      <c r="F23" s="276"/>
      <c r="G23" s="274"/>
    </row>
    <row r="24" spans="1:7" ht="17.100000000000001" customHeight="1">
      <c r="A24" s="263" t="s">
        <v>204</v>
      </c>
      <c r="B24" s="76" t="s">
        <v>30</v>
      </c>
      <c r="C24" s="77" t="s">
        <v>714</v>
      </c>
      <c r="D24" s="78" t="s">
        <v>179</v>
      </c>
      <c r="E24" s="266">
        <v>18</v>
      </c>
      <c r="F24" s="82"/>
      <c r="G24" s="274"/>
    </row>
    <row r="25" spans="1:7">
      <c r="A25" s="263"/>
      <c r="B25" s="76"/>
      <c r="C25" s="77"/>
      <c r="D25" s="78"/>
      <c r="E25" s="79"/>
      <c r="F25" s="82"/>
      <c r="G25" s="274"/>
    </row>
    <row r="26" spans="1:7" ht="17.399999999999999">
      <c r="A26" s="283" t="s">
        <v>622</v>
      </c>
      <c r="B26" s="284"/>
      <c r="C26" s="285" t="s">
        <v>133</v>
      </c>
      <c r="D26" s="284"/>
      <c r="E26" s="284"/>
      <c r="F26" s="286"/>
      <c r="G26" s="287"/>
    </row>
    <row r="27" spans="1:7">
      <c r="A27" s="263"/>
      <c r="B27" s="76"/>
      <c r="C27" s="77"/>
      <c r="D27" s="78"/>
      <c r="E27" s="79"/>
      <c r="F27" s="82"/>
      <c r="G27" s="274"/>
    </row>
    <row r="28" spans="1:7">
      <c r="A28" s="263" t="s">
        <v>623</v>
      </c>
      <c r="B28" s="273" t="s">
        <v>118</v>
      </c>
      <c r="C28" s="268" t="s">
        <v>715</v>
      </c>
      <c r="D28" s="265" t="s">
        <v>18</v>
      </c>
      <c r="E28" s="266">
        <v>68</v>
      </c>
      <c r="F28" s="82"/>
      <c r="G28" s="274"/>
    </row>
    <row r="29" spans="1:7">
      <c r="A29" s="178"/>
      <c r="B29" s="288"/>
      <c r="C29" s="179"/>
      <c r="D29" s="180"/>
      <c r="E29" s="181"/>
      <c r="F29" s="182"/>
      <c r="G29" s="183"/>
    </row>
    <row r="30" spans="1:7" ht="17.399999999999999">
      <c r="A30" s="283" t="s">
        <v>624</v>
      </c>
      <c r="B30" s="284"/>
      <c r="C30" s="285" t="s">
        <v>134</v>
      </c>
      <c r="D30" s="284"/>
      <c r="E30" s="284"/>
      <c r="F30" s="286"/>
      <c r="G30" s="287"/>
    </row>
    <row r="31" spans="1:7">
      <c r="A31" s="178"/>
      <c r="B31" s="288"/>
      <c r="C31" s="179"/>
      <c r="D31" s="180"/>
      <c r="E31" s="181"/>
      <c r="F31" s="182"/>
      <c r="G31" s="183"/>
    </row>
    <row r="32" spans="1:7">
      <c r="A32" s="263" t="s">
        <v>625</v>
      </c>
      <c r="B32" s="76" t="s">
        <v>93</v>
      </c>
      <c r="C32" s="268" t="s">
        <v>536</v>
      </c>
      <c r="D32" s="265" t="s">
        <v>18</v>
      </c>
      <c r="E32" s="266">
        <v>68</v>
      </c>
      <c r="F32" s="82"/>
      <c r="G32" s="274"/>
    </row>
    <row r="33" spans="1:29" ht="17.100000000000001" customHeight="1">
      <c r="A33" s="263" t="s">
        <v>626</v>
      </c>
      <c r="B33" s="76" t="s">
        <v>537</v>
      </c>
      <c r="C33" s="84" t="s">
        <v>538</v>
      </c>
      <c r="D33" s="78" t="s">
        <v>17</v>
      </c>
      <c r="E33" s="266">
        <v>63</v>
      </c>
      <c r="F33" s="82"/>
      <c r="G33" s="274"/>
    </row>
    <row r="34" spans="1:29" ht="17.100000000000001" customHeight="1">
      <c r="A34" s="263" t="s">
        <v>627</v>
      </c>
      <c r="B34" s="76" t="s">
        <v>537</v>
      </c>
      <c r="C34" s="84" t="s">
        <v>716</v>
      </c>
      <c r="D34" s="265" t="s">
        <v>18</v>
      </c>
      <c r="E34" s="266">
        <v>18</v>
      </c>
      <c r="F34" s="82"/>
      <c r="G34" s="274"/>
    </row>
    <row r="35" spans="1:29" ht="17.100000000000001" customHeight="1">
      <c r="A35" s="263" t="s">
        <v>722</v>
      </c>
      <c r="B35" s="76" t="s">
        <v>93</v>
      </c>
      <c r="C35" s="77" t="s">
        <v>539</v>
      </c>
      <c r="D35" s="78" t="s">
        <v>17</v>
      </c>
      <c r="E35" s="266">
        <v>59</v>
      </c>
      <c r="F35" s="82"/>
      <c r="G35" s="274"/>
    </row>
    <row r="36" spans="1:29">
      <c r="A36" s="178"/>
      <c r="B36" s="288"/>
      <c r="C36" s="179"/>
      <c r="D36" s="180"/>
      <c r="E36" s="181"/>
      <c r="F36" s="182"/>
      <c r="G36" s="183"/>
      <c r="H36" s="14"/>
      <c r="I36" s="14"/>
      <c r="J36" s="14"/>
      <c r="K36" s="14"/>
      <c r="L36" s="14"/>
      <c r="M36" s="14"/>
      <c r="N36" s="14"/>
      <c r="O36" s="14"/>
      <c r="P36" s="14"/>
      <c r="Q36" s="14"/>
      <c r="R36" s="14"/>
      <c r="S36" s="14"/>
      <c r="T36" s="14"/>
      <c r="U36" s="14"/>
      <c r="V36" s="14"/>
      <c r="W36" s="14"/>
      <c r="X36" s="14"/>
      <c r="Y36" s="14"/>
      <c r="Z36" s="14"/>
      <c r="AA36" s="14"/>
      <c r="AB36" s="14"/>
      <c r="AC36" s="14"/>
    </row>
    <row r="37" spans="1:29" ht="17.100000000000001" customHeight="1">
      <c r="A37" s="191" t="s">
        <v>628</v>
      </c>
      <c r="B37" s="215"/>
      <c r="C37" s="203" t="s">
        <v>771</v>
      </c>
      <c r="D37" s="194"/>
      <c r="E37" s="195"/>
      <c r="F37" s="196"/>
      <c r="G37" s="197"/>
      <c r="H37" s="14"/>
      <c r="I37" s="14"/>
      <c r="J37" s="14"/>
      <c r="K37" s="14"/>
      <c r="L37" s="14"/>
      <c r="M37" s="14"/>
      <c r="N37" s="14"/>
      <c r="O37" s="14"/>
      <c r="P37" s="14"/>
      <c r="Q37" s="14"/>
      <c r="R37" s="14"/>
      <c r="S37" s="14"/>
      <c r="T37" s="14"/>
      <c r="U37" s="14"/>
      <c r="V37" s="14"/>
      <c r="W37" s="14"/>
      <c r="X37" s="14"/>
      <c r="Y37" s="14"/>
      <c r="Z37" s="14"/>
      <c r="AA37" s="14"/>
      <c r="AB37" s="14"/>
      <c r="AC37" s="14"/>
    </row>
    <row r="38" spans="1:29" ht="17.100000000000001" customHeight="1">
      <c r="A38" s="75"/>
      <c r="B38" s="76"/>
      <c r="C38" s="77"/>
      <c r="D38" s="78"/>
      <c r="E38" s="100"/>
      <c r="F38" s="82"/>
      <c r="G38" s="81"/>
      <c r="H38" s="14"/>
      <c r="I38" s="14"/>
      <c r="J38" s="14"/>
      <c r="K38" s="14"/>
      <c r="L38" s="14"/>
      <c r="M38" s="14"/>
      <c r="N38" s="14"/>
      <c r="O38" s="14"/>
      <c r="P38" s="14"/>
      <c r="Q38" s="14"/>
      <c r="R38" s="14"/>
      <c r="S38" s="14"/>
      <c r="T38" s="14"/>
      <c r="U38" s="14"/>
      <c r="V38" s="14"/>
      <c r="W38" s="14"/>
      <c r="X38" s="14"/>
      <c r="Y38" s="14"/>
      <c r="Z38" s="14"/>
      <c r="AA38" s="14"/>
      <c r="AB38" s="14"/>
      <c r="AC38" s="14"/>
    </row>
    <row r="39" spans="1:29" ht="17.100000000000001" customHeight="1">
      <c r="A39" s="75"/>
      <c r="B39" s="76"/>
      <c r="C39" s="275" t="s">
        <v>717</v>
      </c>
      <c r="D39" s="78"/>
      <c r="E39" s="100"/>
      <c r="F39" s="82"/>
      <c r="G39" s="81"/>
      <c r="H39" s="14"/>
      <c r="I39" s="14"/>
      <c r="J39" s="14"/>
      <c r="K39" s="14"/>
      <c r="L39" s="14"/>
      <c r="M39" s="14"/>
      <c r="N39" s="14"/>
      <c r="O39" s="14"/>
      <c r="P39" s="14"/>
      <c r="Q39" s="14"/>
      <c r="R39" s="14"/>
      <c r="S39" s="14"/>
      <c r="T39" s="14"/>
      <c r="U39" s="14"/>
      <c r="V39" s="14"/>
      <c r="W39" s="14"/>
      <c r="X39" s="14"/>
      <c r="Y39" s="14"/>
      <c r="Z39" s="14"/>
      <c r="AA39" s="14"/>
      <c r="AB39" s="14"/>
      <c r="AC39" s="14"/>
    </row>
    <row r="40" spans="1:29" ht="27.6">
      <c r="A40" s="75"/>
      <c r="B40" s="76"/>
      <c r="C40" s="101" t="s">
        <v>718</v>
      </c>
      <c r="D40" s="78"/>
      <c r="E40" s="100"/>
      <c r="F40" s="82"/>
      <c r="G40" s="81"/>
      <c r="H40" s="14"/>
      <c r="I40" s="14"/>
      <c r="J40" s="14"/>
      <c r="K40" s="14"/>
      <c r="L40" s="14"/>
      <c r="M40" s="14"/>
      <c r="N40" s="14"/>
      <c r="O40" s="14"/>
      <c r="P40" s="14"/>
      <c r="Q40" s="14"/>
      <c r="R40" s="14"/>
      <c r="S40" s="14"/>
      <c r="T40" s="14"/>
      <c r="U40" s="14"/>
      <c r="V40" s="14"/>
      <c r="W40" s="14"/>
      <c r="X40" s="14"/>
      <c r="Y40" s="14"/>
      <c r="Z40" s="14"/>
      <c r="AA40" s="14"/>
      <c r="AB40" s="14"/>
      <c r="AC40" s="14"/>
    </row>
    <row r="41" spans="1:29" ht="27.6">
      <c r="A41" s="75" t="s">
        <v>629</v>
      </c>
      <c r="B41" s="76" t="s">
        <v>28</v>
      </c>
      <c r="C41" s="84" t="s">
        <v>767</v>
      </c>
      <c r="D41" s="78" t="s">
        <v>94</v>
      </c>
      <c r="E41" s="79">
        <v>4</v>
      </c>
      <c r="F41" s="82"/>
      <c r="G41" s="81"/>
      <c r="H41" s="14"/>
      <c r="I41" s="14"/>
      <c r="J41" s="14"/>
      <c r="K41" s="14"/>
      <c r="L41" s="14"/>
      <c r="M41" s="14"/>
      <c r="N41" s="14"/>
      <c r="O41" s="14"/>
      <c r="P41" s="14"/>
      <c r="Q41" s="14"/>
      <c r="R41" s="14"/>
      <c r="S41" s="14"/>
      <c r="T41" s="14"/>
      <c r="U41" s="14"/>
      <c r="V41" s="14"/>
      <c r="W41" s="14"/>
      <c r="X41" s="14"/>
      <c r="Y41" s="14"/>
      <c r="Z41" s="14"/>
      <c r="AA41" s="14"/>
      <c r="AB41" s="14"/>
      <c r="AC41" s="14"/>
    </row>
    <row r="42" spans="1:29">
      <c r="A42" s="75" t="s">
        <v>630</v>
      </c>
      <c r="B42" s="76" t="s">
        <v>28</v>
      </c>
      <c r="C42" s="77" t="s">
        <v>759</v>
      </c>
      <c r="D42" s="78" t="s">
        <v>94</v>
      </c>
      <c r="E42" s="79">
        <v>8</v>
      </c>
      <c r="F42" s="82"/>
      <c r="G42" s="81"/>
      <c r="H42" s="14"/>
      <c r="I42" s="14"/>
      <c r="J42" s="14"/>
      <c r="K42" s="14"/>
      <c r="L42" s="14"/>
      <c r="M42" s="14"/>
      <c r="N42" s="14"/>
      <c r="O42" s="14"/>
      <c r="P42" s="14"/>
      <c r="Q42" s="14"/>
      <c r="R42" s="14"/>
      <c r="S42" s="14"/>
      <c r="T42" s="14"/>
      <c r="U42" s="14"/>
      <c r="V42" s="14"/>
      <c r="W42" s="14"/>
      <c r="X42" s="14"/>
      <c r="Y42" s="14"/>
      <c r="Z42" s="14"/>
      <c r="AA42" s="14"/>
      <c r="AB42" s="14"/>
      <c r="AC42" s="14"/>
    </row>
    <row r="43" spans="1:29" ht="27.6">
      <c r="A43" s="75" t="s">
        <v>631</v>
      </c>
      <c r="B43" s="76" t="s">
        <v>28</v>
      </c>
      <c r="C43" s="84" t="s">
        <v>760</v>
      </c>
      <c r="D43" s="78" t="s">
        <v>94</v>
      </c>
      <c r="E43" s="79">
        <v>4</v>
      </c>
      <c r="F43" s="82"/>
      <c r="G43" s="81"/>
      <c r="H43" s="14"/>
      <c r="I43" s="14"/>
      <c r="J43" s="14"/>
      <c r="K43" s="14"/>
      <c r="L43" s="14"/>
      <c r="M43" s="14"/>
      <c r="N43" s="14"/>
      <c r="O43" s="14"/>
      <c r="P43" s="14"/>
      <c r="Q43" s="14"/>
      <c r="R43" s="14"/>
      <c r="S43" s="14"/>
      <c r="T43" s="14"/>
      <c r="U43" s="14"/>
      <c r="V43" s="14"/>
      <c r="W43" s="14"/>
      <c r="X43" s="14"/>
      <c r="Y43" s="14"/>
      <c r="Z43" s="14"/>
      <c r="AA43" s="14"/>
      <c r="AB43" s="14"/>
      <c r="AC43" s="14"/>
    </row>
    <row r="44" spans="1:29">
      <c r="A44" s="75" t="s">
        <v>632</v>
      </c>
      <c r="B44" s="76" t="s">
        <v>28</v>
      </c>
      <c r="C44" s="77" t="s">
        <v>761</v>
      </c>
      <c r="D44" s="78" t="s">
        <v>94</v>
      </c>
      <c r="E44" s="79">
        <v>4</v>
      </c>
      <c r="F44" s="82"/>
      <c r="G44" s="81"/>
      <c r="H44" s="14"/>
      <c r="I44" s="14"/>
      <c r="J44" s="14"/>
      <c r="K44" s="14"/>
      <c r="L44" s="14"/>
      <c r="M44" s="14"/>
      <c r="N44" s="14"/>
      <c r="O44" s="14"/>
      <c r="P44" s="14"/>
      <c r="Q44" s="14"/>
      <c r="R44" s="14"/>
      <c r="S44" s="14"/>
      <c r="T44" s="14"/>
      <c r="U44" s="14"/>
      <c r="V44" s="14"/>
      <c r="W44" s="14"/>
      <c r="X44" s="14"/>
      <c r="Y44" s="14"/>
      <c r="Z44" s="14"/>
      <c r="AA44" s="14"/>
      <c r="AB44" s="14"/>
      <c r="AC44" s="14"/>
    </row>
    <row r="45" spans="1:29">
      <c r="A45" s="75" t="s">
        <v>633</v>
      </c>
      <c r="B45" s="76" t="s">
        <v>28</v>
      </c>
      <c r="C45" s="77" t="s">
        <v>762</v>
      </c>
      <c r="D45" s="78" t="s">
        <v>94</v>
      </c>
      <c r="E45" s="79">
        <v>4</v>
      </c>
      <c r="F45" s="82"/>
      <c r="G45" s="81"/>
      <c r="H45" s="14"/>
      <c r="I45" s="14"/>
      <c r="J45" s="14"/>
      <c r="K45" s="14"/>
      <c r="L45" s="14"/>
      <c r="M45" s="14"/>
      <c r="N45" s="14"/>
      <c r="O45" s="14"/>
      <c r="P45" s="14"/>
      <c r="Q45" s="14"/>
      <c r="R45" s="14"/>
      <c r="S45" s="14"/>
      <c r="T45" s="14"/>
      <c r="U45" s="14"/>
      <c r="V45" s="14"/>
      <c r="W45" s="14"/>
      <c r="X45" s="14"/>
      <c r="Y45" s="14"/>
      <c r="Z45" s="14"/>
      <c r="AA45" s="14"/>
      <c r="AB45" s="14"/>
      <c r="AC45" s="14"/>
    </row>
    <row r="46" spans="1:29" ht="27.6">
      <c r="A46" s="75" t="s">
        <v>634</v>
      </c>
      <c r="B46" s="76" t="s">
        <v>28</v>
      </c>
      <c r="C46" s="84" t="s">
        <v>763</v>
      </c>
      <c r="D46" s="78" t="s">
        <v>94</v>
      </c>
      <c r="E46" s="79">
        <v>4</v>
      </c>
      <c r="F46" s="82"/>
      <c r="G46" s="81"/>
      <c r="H46" s="14"/>
      <c r="I46" s="14"/>
      <c r="J46" s="14"/>
      <c r="K46" s="14"/>
      <c r="L46" s="14"/>
      <c r="M46" s="14"/>
      <c r="N46" s="14"/>
      <c r="O46" s="14"/>
      <c r="P46" s="14"/>
      <c r="Q46" s="14"/>
      <c r="R46" s="14"/>
      <c r="S46" s="14"/>
      <c r="T46" s="14"/>
      <c r="U46" s="14"/>
      <c r="V46" s="14"/>
      <c r="W46" s="14"/>
      <c r="X46" s="14"/>
      <c r="Y46" s="14"/>
      <c r="Z46" s="14"/>
      <c r="AA46" s="14"/>
      <c r="AB46" s="14"/>
      <c r="AC46" s="14"/>
    </row>
    <row r="47" spans="1:29">
      <c r="A47" s="75" t="s">
        <v>635</v>
      </c>
      <c r="B47" s="76" t="s">
        <v>28</v>
      </c>
      <c r="C47" s="77" t="s">
        <v>764</v>
      </c>
      <c r="D47" s="78" t="s">
        <v>94</v>
      </c>
      <c r="E47" s="79">
        <v>4</v>
      </c>
      <c r="F47" s="82"/>
      <c r="G47" s="81"/>
      <c r="H47" s="14"/>
      <c r="I47" s="14"/>
      <c r="J47" s="14"/>
      <c r="K47" s="14"/>
      <c r="L47" s="14"/>
      <c r="M47" s="14"/>
      <c r="N47" s="14"/>
      <c r="O47" s="14"/>
      <c r="P47" s="14"/>
      <c r="Q47" s="14"/>
      <c r="R47" s="14"/>
      <c r="S47" s="14"/>
      <c r="T47" s="14"/>
      <c r="U47" s="14"/>
      <c r="V47" s="14"/>
      <c r="W47" s="14"/>
      <c r="X47" s="14"/>
      <c r="Y47" s="14"/>
      <c r="Z47" s="14"/>
      <c r="AA47" s="14"/>
      <c r="AB47" s="14"/>
      <c r="AC47" s="14"/>
    </row>
    <row r="48" spans="1:29">
      <c r="A48" s="75" t="s">
        <v>636</v>
      </c>
      <c r="B48" s="76" t="s">
        <v>28</v>
      </c>
      <c r="C48" s="77" t="s">
        <v>719</v>
      </c>
      <c r="D48" s="78" t="s">
        <v>94</v>
      </c>
      <c r="E48" s="79">
        <v>4</v>
      </c>
      <c r="F48" s="82"/>
      <c r="G48" s="81"/>
      <c r="H48" s="14"/>
      <c r="I48" s="14"/>
      <c r="J48" s="14"/>
      <c r="K48" s="14"/>
      <c r="L48" s="14"/>
      <c r="M48" s="14"/>
      <c r="N48" s="14"/>
      <c r="O48" s="14"/>
      <c r="P48" s="14"/>
      <c r="Q48" s="14"/>
      <c r="R48" s="14"/>
      <c r="S48" s="14"/>
      <c r="T48" s="14"/>
      <c r="U48" s="14"/>
      <c r="V48" s="14"/>
      <c r="W48" s="14"/>
      <c r="X48" s="14"/>
      <c r="Y48" s="14"/>
      <c r="Z48" s="14"/>
      <c r="AA48" s="14"/>
      <c r="AB48" s="14"/>
      <c r="AC48" s="14"/>
    </row>
    <row r="49" spans="1:29">
      <c r="A49" s="75" t="s">
        <v>766</v>
      </c>
      <c r="B49" s="76" t="s">
        <v>28</v>
      </c>
      <c r="C49" s="77" t="s">
        <v>765</v>
      </c>
      <c r="D49" s="78" t="s">
        <v>17</v>
      </c>
      <c r="E49" s="79">
        <v>4</v>
      </c>
      <c r="F49" s="82"/>
      <c r="G49" s="81"/>
      <c r="H49" s="14"/>
      <c r="I49" s="14"/>
      <c r="J49" s="14"/>
      <c r="K49" s="14"/>
      <c r="L49" s="14"/>
      <c r="M49" s="14"/>
      <c r="N49" s="14"/>
      <c r="O49" s="14"/>
      <c r="P49" s="14"/>
      <c r="Q49" s="14"/>
      <c r="R49" s="14"/>
      <c r="S49" s="14"/>
      <c r="T49" s="14"/>
      <c r="U49" s="14"/>
      <c r="V49" s="14"/>
      <c r="W49" s="14"/>
      <c r="X49" s="14"/>
      <c r="Y49" s="14"/>
      <c r="Z49" s="14"/>
      <c r="AA49" s="14"/>
      <c r="AB49" s="14"/>
      <c r="AC49" s="14"/>
    </row>
    <row r="50" spans="1:29">
      <c r="A50" s="75"/>
      <c r="B50" s="76"/>
      <c r="C50" s="77"/>
      <c r="D50" s="78"/>
      <c r="E50" s="79"/>
      <c r="F50" s="82"/>
      <c r="G50" s="81"/>
      <c r="H50" s="14"/>
      <c r="I50" s="14"/>
      <c r="J50" s="14"/>
      <c r="K50" s="14"/>
      <c r="L50" s="14"/>
      <c r="M50" s="14"/>
      <c r="N50" s="14"/>
      <c r="O50" s="14"/>
      <c r="P50" s="14"/>
      <c r="Q50" s="14"/>
      <c r="R50" s="14"/>
      <c r="S50" s="14"/>
      <c r="T50" s="14"/>
      <c r="U50" s="14"/>
      <c r="V50" s="14"/>
      <c r="W50" s="14"/>
      <c r="X50" s="14"/>
      <c r="Y50" s="14"/>
      <c r="Z50" s="14"/>
      <c r="AA50" s="14"/>
      <c r="AB50" s="14"/>
      <c r="AC50" s="14"/>
    </row>
    <row r="51" spans="1:29" ht="17.100000000000001" customHeight="1">
      <c r="A51" s="191" t="s">
        <v>637</v>
      </c>
      <c r="B51" s="215"/>
      <c r="C51" s="203" t="s">
        <v>95</v>
      </c>
      <c r="D51" s="194"/>
      <c r="E51" s="195"/>
      <c r="F51" s="196"/>
      <c r="G51" s="197"/>
      <c r="H51" s="14"/>
      <c r="I51" s="14"/>
      <c r="J51" s="14"/>
      <c r="K51" s="14"/>
      <c r="L51" s="14"/>
      <c r="M51" s="14"/>
      <c r="N51" s="14"/>
      <c r="O51" s="14"/>
      <c r="P51" s="14"/>
      <c r="Q51" s="14"/>
      <c r="R51" s="14"/>
      <c r="S51" s="14"/>
      <c r="T51" s="14"/>
      <c r="U51" s="14"/>
      <c r="V51" s="14"/>
      <c r="W51" s="14"/>
      <c r="X51" s="14"/>
      <c r="Y51" s="14"/>
      <c r="Z51" s="14"/>
      <c r="AA51" s="14"/>
      <c r="AB51" s="14"/>
      <c r="AC51" s="14"/>
    </row>
    <row r="52" spans="1:29" ht="17.100000000000001" customHeight="1">
      <c r="A52" s="75"/>
      <c r="B52" s="289"/>
      <c r="C52" s="290"/>
      <c r="D52" s="291"/>
      <c r="E52" s="266"/>
      <c r="F52" s="276"/>
      <c r="G52" s="274"/>
      <c r="H52" s="14"/>
      <c r="I52" s="14"/>
      <c r="J52" s="14"/>
      <c r="K52" s="14"/>
      <c r="L52" s="14"/>
      <c r="M52" s="14"/>
      <c r="N52" s="14"/>
      <c r="O52" s="14"/>
      <c r="P52" s="14"/>
      <c r="Q52" s="14"/>
      <c r="R52" s="14"/>
      <c r="S52" s="14"/>
      <c r="T52" s="14"/>
      <c r="U52" s="14"/>
      <c r="V52" s="14"/>
      <c r="W52" s="14"/>
      <c r="X52" s="14"/>
      <c r="Y52" s="14"/>
      <c r="Z52" s="14"/>
      <c r="AA52" s="14"/>
      <c r="AB52" s="14"/>
      <c r="AC52" s="14"/>
    </row>
    <row r="53" spans="1:29" ht="17.100000000000001" customHeight="1">
      <c r="A53" s="75"/>
      <c r="B53" s="76"/>
      <c r="C53" s="95" t="s">
        <v>554</v>
      </c>
      <c r="D53" s="78"/>
      <c r="E53" s="79"/>
      <c r="F53" s="80"/>
      <c r="G53" s="96"/>
      <c r="H53" s="14"/>
      <c r="I53" s="14"/>
      <c r="J53" s="14"/>
      <c r="K53" s="14"/>
      <c r="L53" s="14"/>
      <c r="M53" s="14"/>
      <c r="N53" s="14"/>
      <c r="O53" s="14"/>
      <c r="P53" s="14"/>
      <c r="Q53" s="14"/>
      <c r="R53" s="14"/>
      <c r="S53" s="14"/>
      <c r="T53" s="14"/>
      <c r="U53" s="14"/>
      <c r="V53" s="14"/>
      <c r="W53" s="14"/>
      <c r="X53" s="14"/>
      <c r="Y53" s="14"/>
      <c r="Z53" s="14"/>
      <c r="AA53" s="14"/>
      <c r="AB53" s="14"/>
      <c r="AC53" s="14"/>
    </row>
    <row r="54" spans="1:29">
      <c r="A54" s="75" t="s">
        <v>638</v>
      </c>
      <c r="B54" s="76" t="s">
        <v>555</v>
      </c>
      <c r="C54" s="277" t="s">
        <v>720</v>
      </c>
      <c r="D54" s="78" t="s">
        <v>94</v>
      </c>
      <c r="E54" s="79">
        <v>4</v>
      </c>
      <c r="F54" s="82"/>
      <c r="G54" s="81"/>
      <c r="H54" s="14"/>
      <c r="I54" s="14"/>
      <c r="J54" s="14"/>
      <c r="K54" s="14"/>
      <c r="L54" s="14"/>
      <c r="M54" s="14"/>
      <c r="N54" s="14"/>
      <c r="O54" s="14"/>
      <c r="P54" s="14"/>
      <c r="Q54" s="14"/>
      <c r="R54" s="14"/>
      <c r="S54" s="14"/>
      <c r="T54" s="14"/>
      <c r="U54" s="14"/>
      <c r="V54" s="14"/>
      <c r="W54" s="14"/>
      <c r="X54" s="14"/>
      <c r="Y54" s="14"/>
      <c r="Z54" s="14"/>
      <c r="AA54" s="14"/>
      <c r="AB54" s="14"/>
      <c r="AC54" s="14"/>
    </row>
    <row r="55" spans="1:29">
      <c r="A55" s="75" t="s">
        <v>639</v>
      </c>
      <c r="B55" s="76" t="s">
        <v>556</v>
      </c>
      <c r="C55" s="277" t="s">
        <v>721</v>
      </c>
      <c r="D55" s="78" t="s">
        <v>18</v>
      </c>
      <c r="E55" s="79">
        <v>16</v>
      </c>
      <c r="F55" s="82"/>
      <c r="G55" s="81"/>
      <c r="H55" s="14"/>
      <c r="I55" s="14"/>
      <c r="J55" s="14"/>
      <c r="K55" s="14"/>
      <c r="L55" s="14"/>
      <c r="M55" s="14"/>
      <c r="N55" s="14"/>
      <c r="O55" s="14"/>
      <c r="P55" s="14"/>
      <c r="Q55" s="14"/>
      <c r="R55" s="14"/>
      <c r="S55" s="14"/>
      <c r="T55" s="14"/>
      <c r="U55" s="14"/>
      <c r="V55" s="14"/>
      <c r="W55" s="14"/>
      <c r="X55" s="14"/>
      <c r="Y55" s="14"/>
      <c r="Z55" s="14"/>
      <c r="AA55" s="14"/>
      <c r="AB55" s="14"/>
      <c r="AC55" s="14"/>
    </row>
    <row r="56" spans="1:29">
      <c r="A56" s="75" t="s">
        <v>640</v>
      </c>
      <c r="B56" s="76" t="s">
        <v>556</v>
      </c>
      <c r="C56" s="277" t="s">
        <v>557</v>
      </c>
      <c r="D56" s="78" t="s">
        <v>19</v>
      </c>
      <c r="E56" s="79">
        <v>5</v>
      </c>
      <c r="F56" s="82"/>
      <c r="G56" s="81"/>
      <c r="H56" s="14"/>
      <c r="I56" s="14"/>
      <c r="J56" s="14"/>
      <c r="K56" s="14"/>
      <c r="L56" s="14"/>
      <c r="M56" s="14"/>
      <c r="N56" s="14"/>
      <c r="O56" s="14"/>
      <c r="P56" s="14"/>
      <c r="Q56" s="14"/>
      <c r="R56" s="14"/>
      <c r="S56" s="14"/>
      <c r="T56" s="14"/>
      <c r="U56" s="14"/>
      <c r="V56" s="14"/>
      <c r="W56" s="14"/>
      <c r="X56" s="14"/>
      <c r="Y56" s="14"/>
      <c r="Z56" s="14"/>
      <c r="AA56" s="14"/>
      <c r="AB56" s="14"/>
      <c r="AC56" s="14"/>
    </row>
    <row r="57" spans="1:29">
      <c r="A57" s="75"/>
      <c r="B57" s="76"/>
      <c r="C57" s="277"/>
      <c r="D57" s="78"/>
      <c r="E57" s="79"/>
      <c r="F57" s="82"/>
      <c r="G57" s="81"/>
      <c r="H57" s="14"/>
      <c r="I57" s="14"/>
      <c r="J57" s="14"/>
      <c r="K57" s="14"/>
      <c r="L57" s="14"/>
      <c r="M57" s="14"/>
      <c r="N57" s="14"/>
      <c r="O57" s="14"/>
      <c r="P57" s="14"/>
      <c r="Q57" s="14"/>
      <c r="R57" s="14"/>
      <c r="S57" s="14"/>
      <c r="T57" s="14"/>
      <c r="U57" s="14"/>
      <c r="V57" s="14"/>
      <c r="W57" s="14"/>
      <c r="X57" s="14"/>
      <c r="Y57" s="14"/>
      <c r="Z57" s="14"/>
      <c r="AA57" s="14"/>
      <c r="AB57" s="14"/>
      <c r="AC57" s="14"/>
    </row>
    <row r="58" spans="1:29" ht="15.6" thickBot="1">
      <c r="A58" s="75"/>
      <c r="B58" s="76"/>
      <c r="C58" s="277"/>
      <c r="D58" s="78"/>
      <c r="E58" s="79"/>
      <c r="F58" s="82"/>
      <c r="G58" s="81"/>
      <c r="H58" s="14"/>
      <c r="I58" s="14"/>
      <c r="J58" s="14"/>
      <c r="K58" s="14"/>
      <c r="L58" s="14"/>
      <c r="M58" s="14"/>
      <c r="N58" s="14"/>
      <c r="O58" s="14"/>
      <c r="P58" s="14"/>
      <c r="Q58" s="14"/>
      <c r="R58" s="14"/>
      <c r="S58" s="14"/>
      <c r="T58" s="14"/>
      <c r="U58" s="14"/>
      <c r="V58" s="14"/>
      <c r="W58" s="14"/>
      <c r="X58" s="14"/>
      <c r="Y58" s="14"/>
      <c r="Z58" s="14"/>
      <c r="AA58" s="14"/>
      <c r="AB58" s="14"/>
      <c r="AC58" s="14"/>
    </row>
    <row r="59" spans="1:29" ht="18" thickBot="1">
      <c r="A59" s="354" t="str">
        <f>C7&amp; " total carried to summary page"</f>
        <v>Schedule 6 total carried to summary page</v>
      </c>
      <c r="B59" s="358"/>
      <c r="C59" s="358"/>
      <c r="D59" s="358"/>
      <c r="E59" s="358"/>
      <c r="F59" s="359"/>
      <c r="G59" s="185"/>
      <c r="H59" s="14"/>
      <c r="I59" s="14"/>
      <c r="J59" s="14"/>
      <c r="K59" s="14"/>
      <c r="L59" s="14"/>
      <c r="M59" s="14"/>
      <c r="N59" s="14"/>
      <c r="O59" s="14"/>
      <c r="P59" s="14"/>
      <c r="Q59" s="14"/>
      <c r="R59" s="14"/>
      <c r="S59" s="14"/>
      <c r="T59" s="14"/>
      <c r="U59" s="14"/>
      <c r="V59" s="14"/>
      <c r="W59" s="14"/>
      <c r="X59" s="14"/>
      <c r="Y59" s="14"/>
      <c r="Z59" s="14"/>
      <c r="AA59" s="14"/>
      <c r="AB59" s="14"/>
      <c r="AC59" s="14"/>
    </row>
    <row r="60" spans="1:29" ht="15.6" thickBot="1">
      <c r="A60" s="12"/>
      <c r="B60" s="12"/>
      <c r="C60" s="12"/>
      <c r="D60" s="12"/>
      <c r="E60" s="97"/>
      <c r="F60" s="12"/>
      <c r="G60" s="12"/>
      <c r="H60" s="14"/>
      <c r="I60" s="14"/>
      <c r="J60" s="14"/>
      <c r="K60" s="14"/>
      <c r="L60" s="14"/>
      <c r="M60" s="14"/>
      <c r="N60" s="14"/>
      <c r="O60" s="14"/>
      <c r="P60" s="14"/>
      <c r="Q60" s="14"/>
      <c r="R60" s="14"/>
      <c r="S60" s="14"/>
      <c r="T60" s="14"/>
      <c r="U60" s="14"/>
      <c r="V60" s="14"/>
      <c r="W60" s="14"/>
      <c r="X60" s="14"/>
      <c r="Y60" s="14"/>
      <c r="Z60" s="14"/>
      <c r="AA60" s="14"/>
      <c r="AB60" s="14"/>
      <c r="AC60" s="14"/>
    </row>
    <row r="61" spans="1:29" ht="18" thickBot="1">
      <c r="A61" s="332">
        <f>+'AVC2-S5'!A60:G60+1</f>
        <v>16</v>
      </c>
      <c r="B61" s="333"/>
      <c r="C61" s="333"/>
      <c r="D61" s="333"/>
      <c r="E61" s="333"/>
      <c r="F61" s="333"/>
      <c r="G61" s="334"/>
      <c r="H61" s="14"/>
      <c r="I61" s="14"/>
      <c r="J61" s="14"/>
      <c r="K61" s="14"/>
      <c r="L61" s="14"/>
      <c r="M61" s="14"/>
      <c r="N61" s="14"/>
      <c r="O61" s="14"/>
      <c r="P61" s="14"/>
      <c r="Q61" s="14"/>
      <c r="R61" s="14"/>
      <c r="S61" s="14"/>
      <c r="T61" s="14"/>
      <c r="U61" s="14"/>
      <c r="V61" s="14"/>
      <c r="W61" s="14"/>
      <c r="X61" s="14"/>
      <c r="Y61" s="14"/>
      <c r="Z61" s="14"/>
      <c r="AA61" s="14"/>
      <c r="AB61" s="14"/>
      <c r="AC61" s="14"/>
    </row>
    <row r="62" spans="1:29" s="2" customFormat="1">
      <c r="A62" s="36"/>
      <c r="B62" s="36"/>
      <c r="C62" s="36"/>
      <c r="D62" s="36"/>
      <c r="E62" s="36"/>
      <c r="F62" s="36"/>
      <c r="G62" s="36"/>
    </row>
    <row r="63" spans="1:29" s="2" customFormat="1">
      <c r="A63" s="3"/>
      <c r="B63" s="3"/>
      <c r="C63" s="3"/>
      <c r="D63" s="3"/>
      <c r="E63" s="3"/>
      <c r="F63" s="3"/>
      <c r="G63" s="3"/>
    </row>
    <row r="64" spans="1:29" s="2" customFormat="1">
      <c r="A64" s="3"/>
      <c r="B64" s="3"/>
      <c r="C64" s="3"/>
      <c r="D64" s="3"/>
      <c r="E64" s="3"/>
      <c r="F64" s="3"/>
      <c r="G64" s="3"/>
    </row>
    <row r="65" spans="1:29" s="2" customFormat="1">
      <c r="A65" s="3"/>
      <c r="B65" s="3"/>
      <c r="C65" s="3"/>
      <c r="D65" s="3"/>
      <c r="E65" s="3"/>
      <c r="F65" s="3"/>
      <c r="G65" s="3"/>
    </row>
    <row r="66" spans="1:29">
      <c r="A66" s="3"/>
      <c r="B66" s="3"/>
      <c r="C66" s="3"/>
      <c r="D66" s="3"/>
      <c r="E66" s="298"/>
      <c r="F66" s="3"/>
      <c r="G66" s="3"/>
      <c r="H66" s="14"/>
      <c r="I66" s="14"/>
      <c r="J66" s="14"/>
      <c r="K66" s="14"/>
      <c r="L66" s="14"/>
      <c r="M66" s="14"/>
      <c r="N66" s="14"/>
      <c r="O66" s="14"/>
      <c r="P66" s="14"/>
      <c r="Q66" s="14"/>
      <c r="R66" s="14"/>
      <c r="S66" s="14"/>
      <c r="T66" s="14"/>
      <c r="U66" s="14"/>
      <c r="V66" s="14"/>
      <c r="W66" s="14"/>
      <c r="X66" s="14"/>
      <c r="Y66" s="14"/>
      <c r="Z66" s="14"/>
      <c r="AA66" s="14"/>
      <c r="AB66" s="14"/>
      <c r="AC66" s="14"/>
    </row>
    <row r="67" spans="1:29">
      <c r="A67" s="3"/>
      <c r="B67" s="3"/>
      <c r="C67" s="3"/>
      <c r="D67" s="3"/>
      <c r="E67" s="298"/>
      <c r="F67" s="3"/>
      <c r="G67" s="3"/>
      <c r="H67" s="14"/>
      <c r="I67" s="14"/>
      <c r="J67" s="14"/>
      <c r="K67" s="14"/>
      <c r="L67" s="14"/>
      <c r="M67" s="14"/>
      <c r="N67" s="14"/>
      <c r="O67" s="14"/>
      <c r="P67" s="14"/>
      <c r="Q67" s="14"/>
      <c r="R67" s="14"/>
      <c r="S67" s="14"/>
      <c r="T67" s="14"/>
      <c r="U67" s="14"/>
      <c r="V67" s="14"/>
      <c r="W67" s="14"/>
      <c r="X67" s="14"/>
      <c r="Y67" s="14"/>
      <c r="Z67" s="14"/>
      <c r="AA67" s="14"/>
      <c r="AB67" s="14"/>
      <c r="AC67" s="14"/>
    </row>
    <row r="68" spans="1:29">
      <c r="A68" s="3"/>
      <c r="B68" s="3"/>
      <c r="C68" s="3"/>
      <c r="D68" s="3"/>
      <c r="E68" s="298"/>
      <c r="F68" s="3"/>
      <c r="G68" s="3"/>
      <c r="H68" s="14"/>
      <c r="I68" s="14"/>
      <c r="J68" s="14"/>
      <c r="K68" s="14"/>
      <c r="L68" s="14"/>
      <c r="M68" s="14"/>
      <c r="N68" s="14"/>
      <c r="O68" s="14"/>
      <c r="P68" s="14"/>
      <c r="Q68" s="14"/>
      <c r="R68" s="14"/>
      <c r="S68" s="14"/>
      <c r="T68" s="14"/>
      <c r="U68" s="14"/>
      <c r="V68" s="14"/>
      <c r="W68" s="14"/>
      <c r="X68" s="14"/>
      <c r="Y68" s="14"/>
      <c r="Z68" s="14"/>
      <c r="AA68" s="14"/>
      <c r="AB68" s="14"/>
      <c r="AC68" s="14"/>
    </row>
    <row r="69" spans="1:29">
      <c r="A69" s="3"/>
      <c r="B69" s="3"/>
      <c r="C69" s="3"/>
      <c r="D69" s="3"/>
      <c r="E69" s="298"/>
      <c r="F69" s="3"/>
      <c r="G69" s="3"/>
      <c r="H69" s="14"/>
      <c r="I69" s="14"/>
      <c r="J69" s="14"/>
      <c r="K69" s="14"/>
      <c r="L69" s="14"/>
      <c r="M69" s="14"/>
      <c r="N69" s="14"/>
      <c r="O69" s="14"/>
      <c r="P69" s="14"/>
      <c r="Q69" s="14"/>
      <c r="R69" s="14"/>
      <c r="S69" s="14"/>
      <c r="T69" s="14"/>
      <c r="U69" s="14"/>
      <c r="V69" s="14"/>
      <c r="W69" s="14"/>
      <c r="X69" s="14"/>
      <c r="Y69" s="14"/>
      <c r="Z69" s="14"/>
      <c r="AA69" s="14"/>
      <c r="AB69" s="14"/>
      <c r="AC69" s="14"/>
    </row>
    <row r="70" spans="1:29">
      <c r="A70" s="3"/>
      <c r="B70" s="3"/>
      <c r="C70" s="3"/>
      <c r="D70" s="3"/>
      <c r="E70" s="298"/>
      <c r="F70" s="3"/>
      <c r="G70" s="3"/>
      <c r="H70" s="14"/>
      <c r="I70" s="14"/>
      <c r="J70" s="14"/>
      <c r="K70" s="14"/>
      <c r="L70" s="14"/>
      <c r="M70" s="14"/>
      <c r="N70" s="14"/>
      <c r="O70" s="14"/>
      <c r="P70" s="14"/>
      <c r="Q70" s="14"/>
      <c r="R70" s="14"/>
      <c r="S70" s="14"/>
      <c r="T70" s="14"/>
      <c r="U70" s="14"/>
      <c r="V70" s="14"/>
      <c r="W70" s="14"/>
      <c r="X70" s="14"/>
      <c r="Y70" s="14"/>
      <c r="Z70" s="14"/>
      <c r="AA70" s="14"/>
      <c r="AB70" s="14"/>
      <c r="AC70" s="14"/>
    </row>
    <row r="71" spans="1:29">
      <c r="A71" s="3"/>
      <c r="B71" s="3"/>
      <c r="C71" s="3"/>
      <c r="D71" s="3"/>
      <c r="E71" s="298"/>
      <c r="F71" s="3"/>
      <c r="G71" s="3"/>
      <c r="H71" s="14"/>
      <c r="I71" s="14"/>
      <c r="J71" s="14"/>
      <c r="K71" s="14"/>
      <c r="L71" s="14"/>
      <c r="M71" s="14"/>
      <c r="N71" s="14"/>
      <c r="O71" s="14"/>
      <c r="P71" s="14"/>
      <c r="Q71" s="14"/>
      <c r="R71" s="14"/>
      <c r="S71" s="14"/>
      <c r="T71" s="14"/>
      <c r="U71" s="14"/>
      <c r="V71" s="14"/>
      <c r="W71" s="14"/>
      <c r="X71" s="14"/>
      <c r="Y71" s="14"/>
      <c r="Z71" s="14"/>
      <c r="AA71" s="14"/>
      <c r="AB71" s="14"/>
      <c r="AC71" s="14"/>
    </row>
    <row r="72" spans="1:29">
      <c r="A72" s="3"/>
      <c r="B72" s="3"/>
      <c r="C72" s="3"/>
      <c r="D72" s="3"/>
      <c r="E72" s="298"/>
      <c r="F72" s="3"/>
      <c r="G72" s="3"/>
      <c r="H72" s="14"/>
      <c r="I72" s="14"/>
      <c r="J72" s="14"/>
      <c r="K72" s="14"/>
      <c r="L72" s="14"/>
      <c r="M72" s="14"/>
      <c r="N72" s="14"/>
      <c r="O72" s="14"/>
      <c r="P72" s="14"/>
      <c r="Q72" s="14"/>
      <c r="R72" s="14"/>
      <c r="S72" s="14"/>
      <c r="T72" s="14"/>
      <c r="U72" s="14"/>
      <c r="V72" s="14"/>
      <c r="W72" s="14"/>
      <c r="X72" s="14"/>
      <c r="Y72" s="14"/>
      <c r="Z72" s="14"/>
      <c r="AA72" s="14"/>
      <c r="AB72" s="14"/>
      <c r="AC72" s="14"/>
    </row>
    <row r="73" spans="1:29">
      <c r="A73" s="3"/>
      <c r="B73" s="3"/>
      <c r="C73" s="3"/>
      <c r="D73" s="3"/>
      <c r="E73" s="298"/>
      <c r="F73" s="3"/>
      <c r="G73" s="3"/>
      <c r="H73" s="14"/>
      <c r="I73" s="14"/>
      <c r="J73" s="14"/>
      <c r="K73" s="14"/>
      <c r="L73" s="14"/>
      <c r="M73" s="14"/>
      <c r="N73" s="14"/>
      <c r="O73" s="14"/>
      <c r="P73" s="14"/>
      <c r="Q73" s="14"/>
      <c r="R73" s="14"/>
      <c r="S73" s="14"/>
      <c r="T73" s="14"/>
      <c r="U73" s="14"/>
      <c r="V73" s="14"/>
      <c r="W73" s="14"/>
      <c r="X73" s="14"/>
      <c r="Y73" s="14"/>
      <c r="Z73" s="14"/>
      <c r="AA73" s="14"/>
      <c r="AB73" s="14"/>
      <c r="AC73" s="14"/>
    </row>
    <row r="74" spans="1:29">
      <c r="A74" s="3"/>
      <c r="B74" s="3"/>
      <c r="C74" s="3"/>
      <c r="D74" s="3"/>
      <c r="E74" s="298"/>
      <c r="F74" s="3"/>
      <c r="G74" s="3"/>
      <c r="H74" s="14"/>
      <c r="I74" s="14"/>
      <c r="J74" s="14"/>
      <c r="K74" s="14"/>
      <c r="L74" s="14"/>
      <c r="M74" s="14"/>
      <c r="N74" s="14"/>
      <c r="O74" s="14"/>
      <c r="P74" s="14"/>
      <c r="Q74" s="14"/>
      <c r="R74" s="14"/>
      <c r="S74" s="14"/>
      <c r="T74" s="14"/>
      <c r="U74" s="14"/>
      <c r="V74" s="14"/>
      <c r="W74" s="14"/>
      <c r="X74" s="14"/>
      <c r="Y74" s="14"/>
      <c r="Z74" s="14"/>
      <c r="AA74" s="14"/>
      <c r="AB74" s="14"/>
      <c r="AC74" s="14"/>
    </row>
    <row r="75" spans="1:29">
      <c r="A75" s="3"/>
      <c r="B75" s="3"/>
      <c r="C75" s="3"/>
      <c r="D75" s="3"/>
      <c r="E75" s="298"/>
      <c r="F75" s="3"/>
      <c r="G75" s="3"/>
      <c r="H75" s="14"/>
      <c r="I75" s="14"/>
      <c r="J75" s="14"/>
      <c r="K75" s="14"/>
      <c r="L75" s="14"/>
      <c r="M75" s="14"/>
      <c r="N75" s="14"/>
      <c r="O75" s="14"/>
      <c r="P75" s="14"/>
      <c r="Q75" s="14"/>
      <c r="R75" s="14"/>
      <c r="S75" s="14"/>
      <c r="T75" s="14"/>
      <c r="U75" s="14"/>
      <c r="V75" s="14"/>
      <c r="W75" s="14"/>
      <c r="X75" s="14"/>
      <c r="Y75" s="14"/>
      <c r="Z75" s="14"/>
      <c r="AA75" s="14"/>
      <c r="AB75" s="14"/>
      <c r="AC75" s="14"/>
    </row>
    <row r="76" spans="1:29">
      <c r="A76" s="3"/>
      <c r="B76" s="3"/>
      <c r="C76" s="3"/>
      <c r="D76" s="3"/>
      <c r="E76" s="298"/>
      <c r="F76" s="3"/>
      <c r="G76" s="3"/>
      <c r="H76" s="14"/>
      <c r="I76" s="14"/>
      <c r="J76" s="14"/>
      <c r="K76" s="14"/>
      <c r="L76" s="14"/>
      <c r="M76" s="14"/>
      <c r="N76" s="14"/>
      <c r="O76" s="14"/>
      <c r="P76" s="14"/>
      <c r="Q76" s="14"/>
      <c r="R76" s="14"/>
      <c r="S76" s="14"/>
      <c r="T76" s="14"/>
      <c r="U76" s="14"/>
      <c r="V76" s="14"/>
      <c r="W76" s="14"/>
      <c r="X76" s="14"/>
      <c r="Y76" s="14"/>
      <c r="Z76" s="14"/>
      <c r="AA76" s="14"/>
      <c r="AB76" s="14"/>
      <c r="AC76" s="14"/>
    </row>
    <row r="77" spans="1:29">
      <c r="A77" s="3"/>
      <c r="B77" s="3"/>
      <c r="C77" s="3"/>
      <c r="D77" s="3"/>
      <c r="E77" s="298"/>
      <c r="F77" s="3"/>
      <c r="G77" s="3"/>
      <c r="H77" s="14"/>
      <c r="I77" s="14"/>
      <c r="J77" s="14"/>
      <c r="K77" s="14"/>
      <c r="L77" s="14"/>
      <c r="M77" s="14"/>
      <c r="N77" s="14"/>
      <c r="O77" s="14"/>
      <c r="P77" s="14"/>
      <c r="Q77" s="14"/>
      <c r="R77" s="14"/>
      <c r="S77" s="14"/>
      <c r="T77" s="14"/>
      <c r="U77" s="14"/>
      <c r="V77" s="14"/>
      <c r="W77" s="14"/>
      <c r="X77" s="14"/>
      <c r="Y77" s="14"/>
      <c r="Z77" s="14"/>
      <c r="AA77" s="14"/>
      <c r="AB77" s="14"/>
      <c r="AC77" s="14"/>
    </row>
    <row r="78" spans="1:29">
      <c r="A78" s="3"/>
      <c r="B78" s="3"/>
      <c r="C78" s="3"/>
      <c r="D78" s="3"/>
      <c r="E78" s="298"/>
      <c r="F78" s="3"/>
      <c r="G78" s="3"/>
      <c r="H78" s="14"/>
      <c r="I78" s="14"/>
      <c r="J78" s="14"/>
      <c r="K78" s="14"/>
      <c r="L78" s="14"/>
      <c r="M78" s="14"/>
      <c r="N78" s="14"/>
      <c r="O78" s="14"/>
      <c r="P78" s="14"/>
      <c r="Q78" s="14"/>
      <c r="R78" s="14"/>
      <c r="S78" s="14"/>
      <c r="T78" s="14"/>
      <c r="U78" s="14"/>
      <c r="V78" s="14"/>
      <c r="W78" s="14"/>
      <c r="X78" s="14"/>
      <c r="Y78" s="14"/>
      <c r="Z78" s="14"/>
      <c r="AA78" s="14"/>
      <c r="AB78" s="14"/>
      <c r="AC78" s="14"/>
    </row>
    <row r="79" spans="1:29">
      <c r="A79" s="3"/>
      <c r="B79" s="3"/>
      <c r="C79" s="3"/>
      <c r="D79" s="3"/>
      <c r="E79" s="298"/>
      <c r="F79" s="3"/>
      <c r="G79" s="3"/>
      <c r="H79" s="14"/>
      <c r="I79" s="14"/>
      <c r="J79" s="14"/>
      <c r="K79" s="14"/>
      <c r="L79" s="14"/>
      <c r="M79" s="14"/>
      <c r="N79" s="14"/>
      <c r="O79" s="14"/>
      <c r="P79" s="14"/>
      <c r="Q79" s="14"/>
      <c r="R79" s="14"/>
      <c r="S79" s="14"/>
      <c r="T79" s="14"/>
      <c r="U79" s="14"/>
      <c r="V79" s="14"/>
      <c r="W79" s="14"/>
      <c r="X79" s="14"/>
      <c r="Y79" s="14"/>
      <c r="Z79" s="14"/>
      <c r="AA79" s="14"/>
      <c r="AB79" s="14"/>
      <c r="AC79" s="14"/>
    </row>
    <row r="80" spans="1:29">
      <c r="A80" s="3"/>
      <c r="B80" s="3"/>
      <c r="C80" s="3"/>
      <c r="D80" s="3"/>
      <c r="E80" s="298"/>
      <c r="F80" s="3"/>
      <c r="G80" s="3"/>
      <c r="H80" s="14"/>
      <c r="I80" s="14"/>
      <c r="J80" s="14"/>
      <c r="K80" s="14"/>
      <c r="L80" s="14"/>
      <c r="M80" s="14"/>
      <c r="N80" s="14"/>
      <c r="O80" s="14"/>
      <c r="P80" s="14"/>
      <c r="Q80" s="14"/>
      <c r="R80" s="14"/>
      <c r="S80" s="14"/>
      <c r="T80" s="14"/>
      <c r="U80" s="14"/>
      <c r="V80" s="14"/>
      <c r="W80" s="14"/>
      <c r="X80" s="14"/>
      <c r="Y80" s="14"/>
      <c r="Z80" s="14"/>
      <c r="AA80" s="14"/>
      <c r="AB80" s="14"/>
      <c r="AC80" s="14"/>
    </row>
    <row r="81" spans="1:29">
      <c r="A81" s="3"/>
      <c r="B81" s="3"/>
      <c r="C81" s="3"/>
      <c r="D81" s="3"/>
      <c r="E81" s="298"/>
      <c r="F81" s="3"/>
      <c r="G81" s="3"/>
      <c r="H81" s="14"/>
      <c r="I81" s="14"/>
      <c r="J81" s="14"/>
      <c r="K81" s="14"/>
      <c r="L81" s="14"/>
      <c r="M81" s="14"/>
      <c r="N81" s="14"/>
      <c r="O81" s="14"/>
      <c r="P81" s="14"/>
      <c r="Q81" s="14"/>
      <c r="R81" s="14"/>
      <c r="S81" s="14"/>
      <c r="T81" s="14"/>
      <c r="U81" s="14"/>
      <c r="V81" s="14"/>
      <c r="W81" s="14"/>
      <c r="X81" s="14"/>
      <c r="Y81" s="14"/>
      <c r="Z81" s="14"/>
      <c r="AA81" s="14"/>
      <c r="AB81" s="14"/>
      <c r="AC81" s="14"/>
    </row>
    <row r="82" spans="1:29">
      <c r="A82" s="3"/>
      <c r="B82" s="3"/>
      <c r="C82" s="3"/>
      <c r="D82" s="3"/>
      <c r="E82" s="298"/>
      <c r="F82" s="3"/>
      <c r="G82" s="3"/>
      <c r="H82" s="14"/>
      <c r="I82" s="14"/>
      <c r="J82" s="14"/>
      <c r="K82" s="14"/>
      <c r="L82" s="14"/>
      <c r="M82" s="14"/>
      <c r="N82" s="14"/>
      <c r="O82" s="14"/>
      <c r="P82" s="14"/>
      <c r="Q82" s="14"/>
      <c r="R82" s="14"/>
      <c r="S82" s="14"/>
      <c r="T82" s="14"/>
      <c r="U82" s="14"/>
      <c r="V82" s="14"/>
      <c r="W82" s="14"/>
      <c r="X82" s="14"/>
      <c r="Y82" s="14"/>
      <c r="Z82" s="14"/>
      <c r="AA82" s="14"/>
      <c r="AB82" s="14"/>
      <c r="AC82" s="14"/>
    </row>
    <row r="83" spans="1:29">
      <c r="A83" s="3"/>
      <c r="B83" s="3"/>
      <c r="C83" s="3"/>
      <c r="D83" s="3"/>
      <c r="E83" s="298"/>
      <c r="F83" s="3"/>
      <c r="G83" s="3"/>
      <c r="H83" s="14"/>
      <c r="I83" s="14"/>
      <c r="J83" s="14"/>
      <c r="K83" s="14"/>
      <c r="L83" s="14"/>
      <c r="M83" s="14"/>
      <c r="N83" s="14"/>
      <c r="O83" s="14"/>
      <c r="P83" s="14"/>
      <c r="Q83" s="14"/>
      <c r="R83" s="14"/>
      <c r="S83" s="14"/>
      <c r="T83" s="14"/>
      <c r="U83" s="14"/>
      <c r="V83" s="14"/>
      <c r="W83" s="14"/>
      <c r="X83" s="14"/>
      <c r="Y83" s="14"/>
      <c r="Z83" s="14"/>
      <c r="AA83" s="14"/>
      <c r="AB83" s="14"/>
      <c r="AC83" s="14"/>
    </row>
    <row r="84" spans="1:29">
      <c r="A84" s="3"/>
      <c r="B84" s="3"/>
      <c r="C84" s="3"/>
      <c r="D84" s="3"/>
      <c r="E84" s="298"/>
      <c r="F84" s="3"/>
      <c r="G84" s="3"/>
      <c r="H84" s="14"/>
      <c r="I84" s="14"/>
      <c r="J84" s="14"/>
      <c r="K84" s="14"/>
      <c r="L84" s="14"/>
      <c r="M84" s="14"/>
      <c r="N84" s="14"/>
      <c r="O84" s="14"/>
      <c r="P84" s="14"/>
      <c r="Q84" s="14"/>
      <c r="R84" s="14"/>
      <c r="S84" s="14"/>
      <c r="T84" s="14"/>
      <c r="U84" s="14"/>
      <c r="V84" s="14"/>
      <c r="W84" s="14"/>
      <c r="X84" s="14"/>
      <c r="Y84" s="14"/>
      <c r="Z84" s="14"/>
      <c r="AA84" s="14"/>
      <c r="AB84" s="14"/>
      <c r="AC84" s="14"/>
    </row>
    <row r="85" spans="1:29">
      <c r="A85" s="3"/>
      <c r="B85" s="3"/>
      <c r="C85" s="3"/>
      <c r="D85" s="3"/>
      <c r="E85" s="298"/>
      <c r="F85" s="3"/>
      <c r="G85" s="3"/>
      <c r="H85" s="14"/>
      <c r="I85" s="14"/>
      <c r="J85" s="14"/>
      <c r="K85" s="14"/>
      <c r="L85" s="14"/>
      <c r="M85" s="14"/>
      <c r="N85" s="14"/>
      <c r="O85" s="14"/>
      <c r="P85" s="14"/>
      <c r="Q85" s="14"/>
      <c r="R85" s="14"/>
      <c r="S85" s="14"/>
      <c r="T85" s="14"/>
      <c r="U85" s="14"/>
      <c r="V85" s="14"/>
      <c r="W85" s="14"/>
      <c r="X85" s="14"/>
      <c r="Y85" s="14"/>
      <c r="Z85" s="14"/>
      <c r="AA85" s="14"/>
      <c r="AB85" s="14"/>
      <c r="AC85" s="14"/>
    </row>
    <row r="86" spans="1:29">
      <c r="A86" s="3"/>
      <c r="B86" s="3"/>
      <c r="C86" s="3"/>
      <c r="D86" s="3"/>
      <c r="E86" s="298"/>
      <c r="F86" s="3"/>
      <c r="G86" s="3"/>
      <c r="H86" s="14"/>
      <c r="I86" s="14"/>
      <c r="J86" s="14"/>
      <c r="K86" s="14"/>
      <c r="L86" s="14"/>
      <c r="M86" s="14"/>
      <c r="N86" s="14"/>
      <c r="O86" s="14"/>
      <c r="P86" s="14"/>
      <c r="Q86" s="14"/>
      <c r="R86" s="14"/>
      <c r="S86" s="14"/>
      <c r="T86" s="14"/>
      <c r="U86" s="14"/>
      <c r="V86" s="14"/>
      <c r="W86" s="14"/>
      <c r="X86" s="14"/>
      <c r="Y86" s="14"/>
      <c r="Z86" s="14"/>
      <c r="AA86" s="14"/>
      <c r="AB86" s="14"/>
      <c r="AC86" s="14"/>
    </row>
    <row r="87" spans="1:29">
      <c r="A87" s="3"/>
      <c r="B87" s="3"/>
      <c r="C87" s="3"/>
      <c r="D87" s="3"/>
      <c r="E87" s="298"/>
      <c r="F87" s="3"/>
      <c r="G87" s="3"/>
      <c r="H87" s="14"/>
      <c r="I87" s="14"/>
      <c r="J87" s="14"/>
      <c r="K87" s="14"/>
      <c r="L87" s="14"/>
      <c r="M87" s="14"/>
      <c r="N87" s="14"/>
      <c r="O87" s="14"/>
      <c r="P87" s="14"/>
      <c r="Q87" s="14"/>
      <c r="R87" s="14"/>
      <c r="S87" s="14"/>
      <c r="T87" s="14"/>
      <c r="U87" s="14"/>
      <c r="V87" s="14"/>
      <c r="W87" s="14"/>
      <c r="X87" s="14"/>
      <c r="Y87" s="14"/>
      <c r="Z87" s="14"/>
      <c r="AA87" s="14"/>
      <c r="AB87" s="14"/>
      <c r="AC87" s="14"/>
    </row>
    <row r="88" spans="1:29">
      <c r="A88" s="3"/>
      <c r="B88" s="3"/>
      <c r="C88" s="3"/>
      <c r="D88" s="3"/>
      <c r="E88" s="298"/>
      <c r="F88" s="3"/>
      <c r="G88" s="3"/>
      <c r="H88" s="14"/>
      <c r="I88" s="14"/>
      <c r="J88" s="14"/>
      <c r="K88" s="14"/>
      <c r="L88" s="14"/>
      <c r="M88" s="14"/>
      <c r="N88" s="14"/>
      <c r="O88" s="14"/>
      <c r="P88" s="14"/>
      <c r="Q88" s="14"/>
      <c r="R88" s="14"/>
      <c r="S88" s="14"/>
      <c r="T88" s="14"/>
      <c r="U88" s="14"/>
      <c r="V88" s="14"/>
      <c r="W88" s="14"/>
      <c r="X88" s="14"/>
      <c r="Y88" s="14"/>
      <c r="Z88" s="14"/>
      <c r="AA88" s="14"/>
      <c r="AB88" s="14"/>
      <c r="AC88" s="14"/>
    </row>
    <row r="89" spans="1:29">
      <c r="A89" s="3"/>
      <c r="B89" s="3"/>
      <c r="C89" s="3"/>
      <c r="D89" s="3"/>
      <c r="E89" s="298"/>
      <c r="F89" s="3"/>
      <c r="G89" s="3"/>
      <c r="H89" s="14"/>
      <c r="I89" s="14"/>
      <c r="J89" s="14"/>
      <c r="K89" s="14"/>
      <c r="L89" s="14"/>
      <c r="M89" s="14"/>
      <c r="N89" s="14"/>
      <c r="O89" s="14"/>
      <c r="P89" s="14"/>
      <c r="Q89" s="14"/>
      <c r="R89" s="14"/>
      <c r="S89" s="14"/>
      <c r="T89" s="14"/>
      <c r="U89" s="14"/>
      <c r="V89" s="14"/>
      <c r="W89" s="14"/>
      <c r="X89" s="14"/>
      <c r="Y89" s="14"/>
      <c r="Z89" s="14"/>
      <c r="AA89" s="14"/>
      <c r="AB89" s="14"/>
      <c r="AC89" s="14"/>
    </row>
    <row r="90" spans="1:29">
      <c r="A90" s="3"/>
      <c r="B90" s="3"/>
      <c r="C90" s="3"/>
      <c r="D90" s="3"/>
      <c r="E90" s="298"/>
      <c r="F90" s="3"/>
      <c r="G90" s="3"/>
    </row>
    <row r="91" spans="1:29">
      <c r="A91" s="3"/>
      <c r="B91" s="3"/>
      <c r="C91" s="3"/>
      <c r="D91" s="3"/>
      <c r="E91" s="298"/>
      <c r="F91" s="3"/>
      <c r="G91" s="3"/>
    </row>
    <row r="92" spans="1:29">
      <c r="A92" s="3"/>
      <c r="B92" s="3"/>
      <c r="C92" s="3"/>
      <c r="D92" s="3"/>
      <c r="E92" s="298"/>
      <c r="F92" s="3"/>
      <c r="G92" s="3"/>
    </row>
    <row r="93" spans="1:29">
      <c r="A93" s="3"/>
      <c r="B93" s="3"/>
      <c r="C93" s="3"/>
      <c r="D93" s="3"/>
      <c r="E93" s="298"/>
      <c r="F93" s="3"/>
      <c r="G93" s="3"/>
    </row>
    <row r="94" spans="1:29">
      <c r="A94" s="3"/>
      <c r="B94" s="3"/>
      <c r="C94" s="3"/>
      <c r="D94" s="3"/>
      <c r="E94" s="298"/>
      <c r="F94" s="3"/>
      <c r="G94" s="3"/>
    </row>
    <row r="95" spans="1:29">
      <c r="A95" s="3"/>
      <c r="B95" s="3"/>
      <c r="C95" s="3"/>
      <c r="D95" s="3"/>
      <c r="E95" s="298"/>
      <c r="F95" s="3"/>
      <c r="G95" s="3"/>
    </row>
    <row r="96" spans="1:29">
      <c r="A96" s="3"/>
      <c r="B96" s="3"/>
      <c r="C96" s="3"/>
      <c r="D96" s="3"/>
      <c r="E96" s="298"/>
      <c r="F96" s="3"/>
      <c r="G96" s="3"/>
    </row>
    <row r="97" spans="1:7">
      <c r="A97" s="3"/>
      <c r="B97" s="3"/>
      <c r="C97" s="3"/>
      <c r="D97" s="3"/>
      <c r="E97" s="298"/>
      <c r="F97" s="3"/>
      <c r="G97" s="3"/>
    </row>
    <row r="98" spans="1:7">
      <c r="A98" s="3"/>
      <c r="B98" s="3"/>
      <c r="C98" s="3"/>
      <c r="D98" s="3"/>
      <c r="E98" s="298"/>
      <c r="F98" s="3"/>
      <c r="G98" s="3"/>
    </row>
    <row r="99" spans="1:7">
      <c r="A99" s="3"/>
      <c r="B99" s="3"/>
      <c r="C99" s="3"/>
      <c r="D99" s="3"/>
      <c r="E99" s="298"/>
      <c r="F99" s="3"/>
      <c r="G99" s="3"/>
    </row>
    <row r="100" spans="1:7">
      <c r="A100" s="3"/>
      <c r="B100" s="3"/>
      <c r="C100" s="3"/>
      <c r="D100" s="3"/>
      <c r="E100" s="298"/>
      <c r="F100" s="3"/>
      <c r="G100" s="3"/>
    </row>
    <row r="101" spans="1:7">
      <c r="A101" s="3"/>
      <c r="B101" s="3"/>
      <c r="C101" s="3"/>
      <c r="D101" s="3"/>
      <c r="E101" s="298"/>
      <c r="F101" s="3"/>
      <c r="G101" s="3"/>
    </row>
    <row r="102" spans="1:7">
      <c r="A102" s="3"/>
      <c r="B102" s="3"/>
      <c r="C102" s="3"/>
      <c r="D102" s="3"/>
      <c r="E102" s="298"/>
      <c r="F102" s="3"/>
      <c r="G102" s="3"/>
    </row>
    <row r="103" spans="1:7">
      <c r="A103" s="3"/>
      <c r="B103" s="3"/>
      <c r="C103" s="3"/>
      <c r="D103" s="3"/>
      <c r="E103" s="298"/>
      <c r="F103" s="3"/>
      <c r="G103" s="3"/>
    </row>
    <row r="104" spans="1:7">
      <c r="A104" s="3"/>
      <c r="B104" s="3"/>
      <c r="C104" s="3"/>
      <c r="D104" s="3"/>
      <c r="E104" s="298"/>
      <c r="F104" s="3"/>
      <c r="G104" s="3"/>
    </row>
    <row r="105" spans="1:7">
      <c r="A105" s="3"/>
      <c r="B105" s="3"/>
      <c r="C105" s="3"/>
      <c r="D105" s="3"/>
      <c r="E105" s="298"/>
      <c r="F105" s="3"/>
      <c r="G105" s="3"/>
    </row>
    <row r="106" spans="1:7">
      <c r="A106" s="3"/>
      <c r="B106" s="3"/>
      <c r="C106" s="3"/>
      <c r="D106" s="3"/>
      <c r="E106" s="298"/>
      <c r="F106" s="3"/>
      <c r="G106" s="3"/>
    </row>
    <row r="107" spans="1:7">
      <c r="A107" s="3"/>
      <c r="B107" s="3"/>
      <c r="C107" s="3"/>
      <c r="D107" s="3"/>
      <c r="E107" s="298"/>
      <c r="F107" s="3"/>
      <c r="G107" s="3"/>
    </row>
    <row r="108" spans="1:7">
      <c r="A108" s="3"/>
      <c r="B108" s="3"/>
      <c r="C108" s="3"/>
      <c r="D108" s="3"/>
      <c r="E108" s="298"/>
      <c r="F108" s="3"/>
      <c r="G108" s="3"/>
    </row>
    <row r="109" spans="1:7">
      <c r="A109" s="3"/>
      <c r="B109" s="3"/>
      <c r="C109" s="3"/>
      <c r="D109" s="3"/>
      <c r="E109" s="298"/>
      <c r="F109" s="3"/>
      <c r="G109" s="3"/>
    </row>
    <row r="110" spans="1:7">
      <c r="A110" s="3"/>
      <c r="B110" s="3"/>
      <c r="C110" s="3"/>
      <c r="D110" s="3"/>
      <c r="E110" s="298"/>
      <c r="F110" s="3"/>
      <c r="G110" s="3"/>
    </row>
    <row r="111" spans="1:7">
      <c r="A111" s="3"/>
      <c r="B111" s="3"/>
      <c r="C111" s="3"/>
      <c r="D111" s="3"/>
      <c r="E111" s="298"/>
      <c r="F111" s="3"/>
      <c r="G111" s="3"/>
    </row>
    <row r="112" spans="1:7">
      <c r="A112" s="3"/>
      <c r="B112" s="3"/>
      <c r="C112" s="3"/>
      <c r="D112" s="3"/>
      <c r="E112" s="298"/>
      <c r="F112" s="3"/>
      <c r="G112" s="3"/>
    </row>
    <row r="113" spans="1:7">
      <c r="A113" s="3"/>
      <c r="B113" s="3"/>
      <c r="C113" s="3"/>
      <c r="D113" s="3"/>
      <c r="E113" s="298"/>
      <c r="F113" s="3"/>
      <c r="G113" s="3"/>
    </row>
    <row r="114" spans="1:7">
      <c r="A114" s="3"/>
      <c r="B114" s="3"/>
      <c r="C114" s="3"/>
      <c r="D114" s="3"/>
      <c r="E114" s="298"/>
      <c r="F114" s="3"/>
      <c r="G114" s="3"/>
    </row>
    <row r="115" spans="1:7">
      <c r="A115" s="3"/>
      <c r="B115" s="3"/>
      <c r="C115" s="3"/>
      <c r="D115" s="3"/>
      <c r="E115" s="298"/>
      <c r="F115" s="3"/>
      <c r="G115" s="3"/>
    </row>
    <row r="116" spans="1:7">
      <c r="A116" s="3"/>
      <c r="B116" s="3"/>
      <c r="C116" s="3"/>
      <c r="D116" s="3"/>
      <c r="E116" s="298"/>
      <c r="F116" s="3"/>
      <c r="G116" s="3"/>
    </row>
    <row r="117" spans="1:7">
      <c r="A117" s="3"/>
      <c r="B117" s="3"/>
      <c r="C117" s="3"/>
      <c r="D117" s="3"/>
      <c r="E117" s="298"/>
      <c r="F117" s="3"/>
      <c r="G117" s="3"/>
    </row>
    <row r="118" spans="1:7">
      <c r="A118" s="3"/>
      <c r="B118" s="3"/>
      <c r="C118" s="3"/>
      <c r="D118" s="3"/>
      <c r="E118" s="298"/>
      <c r="F118" s="3"/>
      <c r="G118" s="3"/>
    </row>
    <row r="119" spans="1:7">
      <c r="A119" s="3"/>
      <c r="B119" s="3"/>
      <c r="C119" s="3"/>
      <c r="D119" s="3"/>
      <c r="E119" s="298"/>
      <c r="F119" s="3"/>
      <c r="G119" s="3"/>
    </row>
    <row r="120" spans="1:7">
      <c r="A120" s="3"/>
      <c r="B120" s="3"/>
      <c r="C120" s="3"/>
      <c r="D120" s="3"/>
      <c r="E120" s="298"/>
      <c r="F120" s="3"/>
      <c r="G120" s="3"/>
    </row>
    <row r="121" spans="1:7">
      <c r="A121" s="3"/>
      <c r="B121" s="3"/>
      <c r="C121" s="3"/>
      <c r="D121" s="3"/>
      <c r="E121" s="298"/>
      <c r="F121" s="3"/>
      <c r="G121" s="3"/>
    </row>
    <row r="122" spans="1:7">
      <c r="A122" s="3"/>
      <c r="B122" s="3"/>
      <c r="C122" s="3"/>
      <c r="D122" s="3"/>
      <c r="E122" s="298"/>
      <c r="F122" s="3"/>
      <c r="G122" s="3"/>
    </row>
    <row r="123" spans="1:7">
      <c r="A123" s="3"/>
      <c r="B123" s="3"/>
      <c r="C123" s="3"/>
      <c r="D123" s="3"/>
      <c r="E123" s="298"/>
      <c r="F123" s="3"/>
      <c r="G123" s="3"/>
    </row>
    <row r="124" spans="1:7">
      <c r="A124" s="3"/>
      <c r="B124" s="3"/>
      <c r="C124" s="3"/>
      <c r="D124" s="3"/>
      <c r="E124" s="298"/>
      <c r="F124" s="3"/>
      <c r="G124" s="3"/>
    </row>
    <row r="125" spans="1:7">
      <c r="A125" s="3"/>
      <c r="B125" s="3"/>
      <c r="C125" s="3"/>
      <c r="D125" s="3"/>
      <c r="E125" s="298"/>
      <c r="F125" s="3"/>
      <c r="G125" s="3"/>
    </row>
    <row r="126" spans="1:7">
      <c r="A126" s="3"/>
      <c r="B126" s="3"/>
      <c r="C126" s="3"/>
      <c r="D126" s="3"/>
      <c r="E126" s="298"/>
      <c r="F126" s="3"/>
      <c r="G126" s="3"/>
    </row>
    <row r="127" spans="1:7">
      <c r="A127" s="3"/>
      <c r="B127" s="3"/>
      <c r="C127" s="3"/>
      <c r="D127" s="3"/>
      <c r="E127" s="298"/>
      <c r="F127" s="3"/>
      <c r="G127" s="3"/>
    </row>
    <row r="128" spans="1:7">
      <c r="A128" s="3"/>
      <c r="B128" s="3"/>
      <c r="C128" s="3"/>
      <c r="D128" s="3"/>
      <c r="E128" s="298"/>
      <c r="F128" s="3"/>
      <c r="G128" s="3"/>
    </row>
    <row r="129" spans="1:7">
      <c r="A129" s="3"/>
      <c r="B129" s="3"/>
      <c r="C129" s="3"/>
      <c r="D129" s="3"/>
      <c r="E129" s="298"/>
      <c r="F129" s="3"/>
      <c r="G129" s="3"/>
    </row>
    <row r="130" spans="1:7">
      <c r="A130" s="3"/>
      <c r="B130" s="3"/>
      <c r="C130" s="3"/>
      <c r="D130" s="3"/>
      <c r="E130" s="298"/>
      <c r="F130" s="3"/>
      <c r="G130" s="3"/>
    </row>
    <row r="131" spans="1:7">
      <c r="A131" s="3"/>
      <c r="B131" s="3"/>
      <c r="C131" s="3"/>
      <c r="D131" s="3"/>
      <c r="E131" s="298"/>
      <c r="F131" s="3"/>
      <c r="G131" s="3"/>
    </row>
    <row r="132" spans="1:7">
      <c r="A132" s="3"/>
      <c r="B132" s="3"/>
      <c r="C132" s="3"/>
      <c r="D132" s="3"/>
      <c r="E132" s="298"/>
      <c r="F132" s="3"/>
      <c r="G132" s="3"/>
    </row>
    <row r="133" spans="1:7">
      <c r="A133" s="3"/>
      <c r="B133" s="3"/>
      <c r="C133" s="3"/>
      <c r="D133" s="3"/>
      <c r="E133" s="298"/>
      <c r="F133" s="3"/>
      <c r="G133" s="3"/>
    </row>
    <row r="134" spans="1:7">
      <c r="A134" s="3"/>
      <c r="B134" s="3"/>
      <c r="C134" s="3"/>
      <c r="D134" s="3"/>
      <c r="E134" s="298"/>
      <c r="F134" s="3"/>
      <c r="G134" s="3"/>
    </row>
    <row r="135" spans="1:7">
      <c r="A135" s="3"/>
      <c r="B135" s="3"/>
      <c r="C135" s="3"/>
      <c r="D135" s="3"/>
      <c r="E135" s="298"/>
      <c r="F135" s="3"/>
      <c r="G135" s="3"/>
    </row>
    <row r="136" spans="1:7">
      <c r="A136" s="3"/>
      <c r="B136" s="3"/>
      <c r="C136" s="3"/>
      <c r="D136" s="3"/>
      <c r="E136" s="298"/>
      <c r="F136" s="3"/>
      <c r="G136" s="3"/>
    </row>
    <row r="137" spans="1:7">
      <c r="A137" s="3"/>
      <c r="B137" s="3"/>
      <c r="C137" s="3"/>
      <c r="D137" s="3"/>
      <c r="E137" s="298"/>
      <c r="F137" s="3"/>
      <c r="G137" s="3"/>
    </row>
    <row r="138" spans="1:7">
      <c r="A138" s="3"/>
      <c r="B138" s="3"/>
      <c r="C138" s="3"/>
      <c r="D138" s="3"/>
      <c r="E138" s="298"/>
      <c r="F138" s="3"/>
      <c r="G138" s="3"/>
    </row>
    <row r="139" spans="1:7">
      <c r="A139" s="3"/>
      <c r="B139" s="3"/>
      <c r="C139" s="3"/>
      <c r="D139" s="3"/>
      <c r="E139" s="298"/>
      <c r="F139" s="3"/>
      <c r="G139" s="3"/>
    </row>
    <row r="140" spans="1:7">
      <c r="A140" s="3"/>
      <c r="B140" s="3"/>
      <c r="C140" s="3"/>
      <c r="D140" s="3"/>
      <c r="E140" s="298"/>
      <c r="F140" s="3"/>
      <c r="G140" s="3"/>
    </row>
    <row r="141" spans="1:7">
      <c r="A141" s="3"/>
      <c r="B141" s="3"/>
      <c r="C141" s="3"/>
      <c r="D141" s="3"/>
      <c r="E141" s="298"/>
      <c r="F141" s="3"/>
      <c r="G141" s="3"/>
    </row>
    <row r="142" spans="1:7">
      <c r="A142" s="3"/>
      <c r="B142" s="3"/>
      <c r="C142" s="3"/>
      <c r="D142" s="3"/>
      <c r="E142" s="298"/>
      <c r="F142" s="3"/>
      <c r="G142" s="3"/>
    </row>
    <row r="143" spans="1:7">
      <c r="A143" s="3"/>
      <c r="B143" s="3"/>
      <c r="C143" s="3"/>
      <c r="D143" s="3"/>
      <c r="E143" s="298"/>
      <c r="F143" s="3"/>
      <c r="G143" s="3"/>
    </row>
    <row r="144" spans="1:7">
      <c r="A144" s="3"/>
      <c r="B144" s="3"/>
      <c r="C144" s="3"/>
      <c r="D144" s="3"/>
      <c r="E144" s="298"/>
      <c r="F144" s="3"/>
      <c r="G144" s="3"/>
    </row>
    <row r="145" spans="1:7">
      <c r="A145" s="3"/>
      <c r="B145" s="3"/>
      <c r="C145" s="3"/>
      <c r="D145" s="3"/>
      <c r="E145" s="298"/>
      <c r="F145" s="3"/>
      <c r="G145" s="3"/>
    </row>
    <row r="146" spans="1:7">
      <c r="A146" s="3"/>
      <c r="B146" s="3"/>
      <c r="C146" s="3"/>
      <c r="D146" s="3"/>
      <c r="E146" s="298"/>
      <c r="F146" s="3"/>
      <c r="G146" s="3"/>
    </row>
    <row r="147" spans="1:7">
      <c r="A147" s="3"/>
      <c r="B147" s="3"/>
      <c r="C147" s="3"/>
      <c r="D147" s="3"/>
      <c r="E147" s="298"/>
      <c r="F147" s="3"/>
      <c r="G147" s="3"/>
    </row>
    <row r="148" spans="1:7">
      <c r="A148" s="3"/>
      <c r="B148" s="3"/>
      <c r="C148" s="3"/>
      <c r="D148" s="3"/>
      <c r="E148" s="298"/>
      <c r="F148" s="3"/>
      <c r="G148" s="3"/>
    </row>
    <row r="149" spans="1:7">
      <c r="A149" s="3"/>
      <c r="B149" s="3"/>
      <c r="C149" s="3"/>
      <c r="D149" s="3"/>
      <c r="E149" s="298"/>
      <c r="F149" s="3"/>
      <c r="G149" s="3"/>
    </row>
    <row r="150" spans="1:7">
      <c r="A150" s="3"/>
      <c r="B150" s="3"/>
      <c r="C150" s="3"/>
      <c r="D150" s="3"/>
      <c r="E150" s="298"/>
      <c r="F150" s="3"/>
      <c r="G150" s="3"/>
    </row>
    <row r="151" spans="1:7">
      <c r="A151" s="3"/>
      <c r="B151" s="3"/>
      <c r="C151" s="3"/>
      <c r="D151" s="3"/>
      <c r="E151" s="298"/>
      <c r="F151" s="3"/>
      <c r="G151" s="3"/>
    </row>
    <row r="152" spans="1:7">
      <c r="A152" s="3"/>
      <c r="B152" s="3"/>
      <c r="C152" s="3"/>
      <c r="D152" s="3"/>
      <c r="E152" s="298"/>
      <c r="F152" s="3"/>
      <c r="G152" s="3"/>
    </row>
    <row r="153" spans="1:7">
      <c r="A153" s="3"/>
      <c r="B153" s="3"/>
      <c r="C153" s="3"/>
      <c r="D153" s="3"/>
      <c r="E153" s="298"/>
      <c r="F153" s="3"/>
      <c r="G153" s="3"/>
    </row>
    <row r="154" spans="1:7">
      <c r="A154" s="3"/>
      <c r="B154" s="3"/>
      <c r="C154" s="3"/>
      <c r="D154" s="3"/>
      <c r="E154" s="298"/>
      <c r="F154" s="3"/>
      <c r="G154" s="3"/>
    </row>
    <row r="155" spans="1:7">
      <c r="A155" s="3"/>
      <c r="B155" s="3"/>
      <c r="C155" s="3"/>
      <c r="D155" s="3"/>
      <c r="E155" s="298"/>
      <c r="F155" s="3"/>
      <c r="G155" s="3"/>
    </row>
    <row r="156" spans="1:7">
      <c r="A156" s="3"/>
      <c r="B156" s="3"/>
      <c r="C156" s="3"/>
      <c r="D156" s="3"/>
      <c r="E156" s="298"/>
      <c r="F156" s="3"/>
      <c r="G156" s="3"/>
    </row>
    <row r="157" spans="1:7">
      <c r="A157" s="3"/>
      <c r="B157" s="3"/>
      <c r="C157" s="3"/>
      <c r="D157" s="3"/>
      <c r="E157" s="298"/>
      <c r="F157" s="3"/>
      <c r="G157" s="3"/>
    </row>
    <row r="158" spans="1:7">
      <c r="A158" s="3"/>
      <c r="B158" s="3"/>
      <c r="C158" s="3"/>
      <c r="D158" s="3"/>
      <c r="E158" s="298"/>
      <c r="F158" s="3"/>
      <c r="G158" s="3"/>
    </row>
    <row r="159" spans="1:7">
      <c r="A159" s="3"/>
      <c r="B159" s="3"/>
      <c r="C159" s="3"/>
      <c r="D159" s="3"/>
      <c r="E159" s="298"/>
      <c r="F159" s="3"/>
      <c r="G159" s="3"/>
    </row>
    <row r="160" spans="1:7">
      <c r="A160" s="3"/>
      <c r="B160" s="3"/>
      <c r="C160" s="3"/>
      <c r="D160" s="3"/>
      <c r="E160" s="298"/>
      <c r="F160" s="3"/>
      <c r="G160" s="3"/>
    </row>
    <row r="161" spans="1:7">
      <c r="A161" s="3"/>
      <c r="B161" s="3"/>
      <c r="C161" s="3"/>
      <c r="D161" s="3"/>
      <c r="E161" s="298"/>
      <c r="F161" s="3"/>
      <c r="G161" s="3"/>
    </row>
    <row r="162" spans="1:7">
      <c r="A162" s="3"/>
      <c r="B162" s="3"/>
      <c r="C162" s="3"/>
      <c r="D162" s="3"/>
      <c r="E162" s="298"/>
      <c r="F162" s="3"/>
      <c r="G162" s="3"/>
    </row>
    <row r="163" spans="1:7">
      <c r="A163" s="3"/>
      <c r="B163" s="3"/>
      <c r="C163" s="3"/>
      <c r="D163" s="3"/>
      <c r="E163" s="298"/>
      <c r="F163" s="3"/>
      <c r="G163" s="3"/>
    </row>
    <row r="164" spans="1:7">
      <c r="A164" s="3"/>
      <c r="B164" s="3"/>
      <c r="C164" s="3"/>
      <c r="D164" s="3"/>
      <c r="E164" s="298"/>
      <c r="F164" s="3"/>
      <c r="G164" s="3"/>
    </row>
    <row r="165" spans="1:7">
      <c r="A165" s="3"/>
      <c r="B165" s="3"/>
      <c r="C165" s="3"/>
      <c r="D165" s="3"/>
      <c r="E165" s="298"/>
      <c r="F165" s="3"/>
      <c r="G165" s="3"/>
    </row>
    <row r="166" spans="1:7">
      <c r="A166" s="3"/>
      <c r="B166" s="3"/>
      <c r="C166" s="3"/>
      <c r="D166" s="3"/>
      <c r="E166" s="298"/>
      <c r="F166" s="3"/>
      <c r="G166" s="3"/>
    </row>
    <row r="167" spans="1:7">
      <c r="A167" s="3"/>
      <c r="B167" s="3"/>
      <c r="C167" s="3"/>
      <c r="D167" s="3"/>
      <c r="E167" s="298"/>
      <c r="F167" s="3"/>
      <c r="G167" s="3"/>
    </row>
    <row r="168" spans="1:7">
      <c r="A168" s="3"/>
      <c r="B168" s="3"/>
      <c r="C168" s="3"/>
      <c r="D168" s="3"/>
      <c r="E168" s="298"/>
      <c r="F168" s="3"/>
      <c r="G168" s="3"/>
    </row>
    <row r="169" spans="1:7">
      <c r="A169" s="3"/>
      <c r="B169" s="3"/>
      <c r="C169" s="3"/>
      <c r="D169" s="3"/>
      <c r="E169" s="298"/>
      <c r="F169" s="3"/>
      <c r="G169" s="3"/>
    </row>
    <row r="170" spans="1:7">
      <c r="A170" s="3"/>
      <c r="B170" s="3"/>
      <c r="C170" s="3"/>
      <c r="D170" s="3"/>
      <c r="E170" s="298"/>
      <c r="F170" s="3"/>
      <c r="G170" s="3"/>
    </row>
    <row r="171" spans="1:7">
      <c r="A171" s="3"/>
      <c r="B171" s="3"/>
      <c r="C171" s="3"/>
      <c r="D171" s="3"/>
      <c r="E171" s="298"/>
      <c r="F171" s="3"/>
      <c r="G171" s="3"/>
    </row>
    <row r="172" spans="1:7">
      <c r="A172" s="3"/>
      <c r="B172" s="3"/>
      <c r="C172" s="3"/>
      <c r="D172" s="3"/>
      <c r="E172" s="298"/>
      <c r="F172" s="3"/>
      <c r="G172" s="3"/>
    </row>
    <row r="173" spans="1:7">
      <c r="A173" s="3"/>
      <c r="B173" s="3"/>
      <c r="C173" s="3"/>
      <c r="D173" s="3"/>
      <c r="E173" s="298"/>
      <c r="F173" s="3"/>
      <c r="G173" s="3"/>
    </row>
    <row r="174" spans="1:7">
      <c r="A174" s="3"/>
      <c r="B174" s="3"/>
      <c r="C174" s="3"/>
      <c r="D174" s="3"/>
      <c r="E174" s="298"/>
      <c r="F174" s="3"/>
      <c r="G174" s="3"/>
    </row>
    <row r="175" spans="1:7">
      <c r="A175" s="3"/>
      <c r="B175" s="3"/>
      <c r="C175" s="3"/>
      <c r="D175" s="3"/>
      <c r="E175" s="298"/>
      <c r="F175" s="3"/>
      <c r="G175" s="3"/>
    </row>
    <row r="176" spans="1:7">
      <c r="A176" s="3"/>
      <c r="B176" s="3"/>
      <c r="C176" s="3"/>
      <c r="D176" s="3"/>
      <c r="E176" s="298"/>
      <c r="F176" s="3"/>
      <c r="G176" s="3"/>
    </row>
    <row r="177" spans="1:7">
      <c r="A177" s="3"/>
      <c r="B177" s="3"/>
      <c r="C177" s="3"/>
      <c r="D177" s="3"/>
      <c r="E177" s="298"/>
      <c r="F177" s="3"/>
      <c r="G177" s="3"/>
    </row>
    <row r="178" spans="1:7">
      <c r="A178" s="3"/>
      <c r="B178" s="3"/>
      <c r="C178" s="3"/>
      <c r="D178" s="3"/>
      <c r="E178" s="298"/>
      <c r="F178" s="3"/>
      <c r="G178" s="3"/>
    </row>
    <row r="179" spans="1:7">
      <c r="A179" s="3"/>
      <c r="B179" s="3"/>
      <c r="C179" s="3"/>
      <c r="D179" s="3"/>
      <c r="E179" s="298"/>
      <c r="F179" s="3"/>
      <c r="G179" s="3"/>
    </row>
    <row r="180" spans="1:7">
      <c r="A180" s="3"/>
      <c r="B180" s="3"/>
      <c r="C180" s="3"/>
      <c r="D180" s="3"/>
      <c r="E180" s="298"/>
      <c r="F180" s="3"/>
      <c r="G180" s="3"/>
    </row>
    <row r="181" spans="1:7">
      <c r="A181" s="3"/>
      <c r="B181" s="3"/>
      <c r="C181" s="3"/>
      <c r="D181" s="3"/>
      <c r="E181" s="298"/>
      <c r="F181" s="3"/>
      <c r="G181" s="3"/>
    </row>
    <row r="182" spans="1:7">
      <c r="A182" s="3"/>
      <c r="B182" s="3"/>
      <c r="C182" s="3"/>
      <c r="D182" s="3"/>
      <c r="E182" s="298"/>
      <c r="F182" s="3"/>
      <c r="G182" s="3"/>
    </row>
    <row r="183" spans="1:7">
      <c r="A183" s="3"/>
      <c r="B183" s="3"/>
      <c r="C183" s="3"/>
      <c r="D183" s="3"/>
      <c r="E183" s="298"/>
      <c r="F183" s="3"/>
      <c r="G183" s="3"/>
    </row>
    <row r="184" spans="1:7">
      <c r="A184" s="3"/>
      <c r="B184" s="3"/>
      <c r="C184" s="3"/>
      <c r="D184" s="3"/>
      <c r="E184" s="298"/>
      <c r="F184" s="3"/>
      <c r="G184" s="3"/>
    </row>
    <row r="185" spans="1:7">
      <c r="A185" s="3"/>
      <c r="B185" s="3"/>
      <c r="C185" s="3"/>
      <c r="D185" s="3"/>
      <c r="E185" s="298"/>
      <c r="F185" s="3"/>
      <c r="G185" s="3"/>
    </row>
    <row r="186" spans="1:7">
      <c r="A186" s="3"/>
      <c r="B186" s="3"/>
      <c r="C186" s="3"/>
      <c r="D186" s="3"/>
      <c r="E186" s="298"/>
      <c r="F186" s="3"/>
      <c r="G186" s="3"/>
    </row>
    <row r="187" spans="1:7">
      <c r="A187" s="3"/>
      <c r="B187" s="3"/>
      <c r="C187" s="3"/>
      <c r="D187" s="3"/>
      <c r="E187" s="298"/>
      <c r="F187" s="3"/>
      <c r="G187" s="3"/>
    </row>
    <row r="188" spans="1:7">
      <c r="A188" s="3"/>
      <c r="B188" s="3"/>
      <c r="C188" s="3"/>
      <c r="D188" s="3"/>
      <c r="E188" s="298"/>
      <c r="F188" s="3"/>
      <c r="G188" s="3"/>
    </row>
    <row r="189" spans="1:7">
      <c r="A189" s="3"/>
      <c r="B189" s="3"/>
      <c r="C189" s="3"/>
      <c r="D189" s="3"/>
      <c r="E189" s="298"/>
      <c r="F189" s="3"/>
      <c r="G189" s="3"/>
    </row>
    <row r="190" spans="1:7">
      <c r="A190" s="3"/>
      <c r="B190" s="3"/>
      <c r="C190" s="3"/>
      <c r="D190" s="3"/>
      <c r="E190" s="298"/>
      <c r="F190" s="3"/>
      <c r="G190" s="3"/>
    </row>
    <row r="191" spans="1:7">
      <c r="A191" s="3"/>
      <c r="B191" s="3"/>
      <c r="C191" s="3"/>
      <c r="D191" s="3"/>
      <c r="E191" s="298"/>
      <c r="F191" s="3"/>
      <c r="G191" s="3"/>
    </row>
    <row r="192" spans="1:7">
      <c r="A192" s="3"/>
      <c r="B192" s="3"/>
      <c r="C192" s="3"/>
      <c r="D192" s="3"/>
      <c r="E192" s="298"/>
      <c r="F192" s="3"/>
      <c r="G192" s="3"/>
    </row>
    <row r="193" spans="1:7">
      <c r="A193" s="3"/>
      <c r="B193" s="3"/>
      <c r="C193" s="3"/>
      <c r="D193" s="3"/>
      <c r="E193" s="298"/>
      <c r="F193" s="3"/>
      <c r="G193" s="3"/>
    </row>
    <row r="194" spans="1:7">
      <c r="A194" s="3"/>
      <c r="B194" s="3"/>
      <c r="C194" s="3"/>
      <c r="D194" s="3"/>
      <c r="E194" s="298"/>
      <c r="F194" s="3"/>
      <c r="G194" s="3"/>
    </row>
    <row r="195" spans="1:7">
      <c r="A195" s="3"/>
      <c r="B195" s="3"/>
      <c r="C195" s="3"/>
      <c r="D195" s="3"/>
      <c r="E195" s="298"/>
      <c r="F195" s="3"/>
      <c r="G195" s="3"/>
    </row>
    <row r="196" spans="1:7">
      <c r="A196" s="3"/>
      <c r="B196" s="3"/>
      <c r="C196" s="3"/>
      <c r="D196" s="3"/>
      <c r="E196" s="298"/>
      <c r="F196" s="3"/>
      <c r="G196" s="3"/>
    </row>
    <row r="197" spans="1:7">
      <c r="A197" s="3"/>
      <c r="B197" s="3"/>
      <c r="C197" s="3"/>
      <c r="D197" s="3"/>
      <c r="E197" s="298"/>
      <c r="F197" s="3"/>
      <c r="G197" s="3"/>
    </row>
    <row r="198" spans="1:7">
      <c r="A198" s="3"/>
      <c r="B198" s="3"/>
      <c r="C198" s="3"/>
      <c r="D198" s="3"/>
      <c r="E198" s="298"/>
      <c r="F198" s="3"/>
      <c r="G198" s="3"/>
    </row>
    <row r="199" spans="1:7">
      <c r="A199" s="3"/>
      <c r="B199" s="3"/>
      <c r="C199" s="3"/>
      <c r="D199" s="3"/>
      <c r="E199" s="298"/>
      <c r="F199" s="3"/>
      <c r="G199" s="3"/>
    </row>
    <row r="200" spans="1:7">
      <c r="A200" s="3"/>
      <c r="B200" s="3"/>
      <c r="C200" s="3"/>
      <c r="D200" s="3"/>
      <c r="E200" s="298"/>
      <c r="F200" s="3"/>
      <c r="G200" s="3"/>
    </row>
    <row r="201" spans="1:7">
      <c r="A201" s="3"/>
      <c r="B201" s="3"/>
      <c r="C201" s="3"/>
      <c r="D201" s="3"/>
      <c r="E201" s="298"/>
      <c r="F201" s="3"/>
      <c r="G201" s="3"/>
    </row>
    <row r="202" spans="1:7">
      <c r="A202" s="3"/>
      <c r="B202" s="3"/>
      <c r="C202" s="3"/>
      <c r="D202" s="3"/>
      <c r="E202" s="298"/>
      <c r="F202" s="3"/>
      <c r="G202" s="3"/>
    </row>
    <row r="203" spans="1:7">
      <c r="A203" s="3"/>
      <c r="B203" s="3"/>
      <c r="C203" s="3"/>
      <c r="D203" s="3"/>
      <c r="E203" s="298"/>
      <c r="F203" s="3"/>
      <c r="G203" s="3"/>
    </row>
    <row r="204" spans="1:7">
      <c r="A204" s="3"/>
      <c r="B204" s="3"/>
      <c r="C204" s="3"/>
      <c r="D204" s="3"/>
      <c r="E204" s="298"/>
      <c r="F204" s="3"/>
      <c r="G204" s="3"/>
    </row>
    <row r="205" spans="1:7">
      <c r="A205" s="3"/>
      <c r="B205" s="3"/>
      <c r="C205" s="3"/>
      <c r="D205" s="3"/>
      <c r="E205" s="298"/>
      <c r="F205" s="3"/>
      <c r="G205" s="3"/>
    </row>
    <row r="206" spans="1:7">
      <c r="A206" s="3"/>
      <c r="B206" s="3"/>
      <c r="C206" s="3"/>
      <c r="D206" s="3"/>
      <c r="E206" s="298"/>
      <c r="F206" s="3"/>
      <c r="G206" s="3"/>
    </row>
    <row r="207" spans="1:7">
      <c r="A207" s="3"/>
      <c r="B207" s="3"/>
      <c r="C207" s="3"/>
      <c r="D207" s="3"/>
      <c r="E207" s="298"/>
      <c r="F207" s="3"/>
      <c r="G207" s="3"/>
    </row>
    <row r="208" spans="1:7">
      <c r="A208" s="3"/>
      <c r="B208" s="3"/>
      <c r="C208" s="3"/>
      <c r="D208" s="3"/>
      <c r="E208" s="298"/>
      <c r="F208" s="3"/>
      <c r="G208" s="3"/>
    </row>
    <row r="209" spans="1:7">
      <c r="A209" s="3"/>
      <c r="B209" s="3"/>
      <c r="C209" s="3"/>
      <c r="D209" s="3"/>
      <c r="E209" s="298"/>
      <c r="F209" s="3"/>
      <c r="G209" s="3"/>
    </row>
    <row r="210" spans="1:7">
      <c r="A210" s="3"/>
      <c r="B210" s="3"/>
      <c r="C210" s="3"/>
      <c r="D210" s="3"/>
      <c r="E210" s="298"/>
      <c r="F210" s="3"/>
      <c r="G210" s="3"/>
    </row>
    <row r="211" spans="1:7">
      <c r="A211" s="3"/>
      <c r="B211" s="3"/>
      <c r="C211" s="3"/>
      <c r="D211" s="3"/>
      <c r="E211" s="298"/>
      <c r="F211" s="3"/>
      <c r="G211" s="3"/>
    </row>
    <row r="212" spans="1:7">
      <c r="A212" s="3"/>
      <c r="B212" s="3"/>
      <c r="C212" s="3"/>
      <c r="D212" s="3"/>
      <c r="E212" s="298"/>
      <c r="F212" s="3"/>
      <c r="G212" s="3"/>
    </row>
    <row r="213" spans="1:7">
      <c r="A213" s="3"/>
      <c r="B213" s="3"/>
      <c r="C213" s="3"/>
      <c r="D213" s="3"/>
      <c r="E213" s="298"/>
      <c r="F213" s="3"/>
      <c r="G213" s="3"/>
    </row>
    <row r="214" spans="1:7">
      <c r="A214" s="3"/>
      <c r="B214" s="3"/>
      <c r="C214" s="3"/>
      <c r="D214" s="3"/>
      <c r="E214" s="298"/>
      <c r="F214" s="3"/>
      <c r="G214" s="3"/>
    </row>
    <row r="215" spans="1:7">
      <c r="A215" s="3"/>
      <c r="B215" s="3"/>
      <c r="C215" s="3"/>
      <c r="D215" s="3"/>
      <c r="E215" s="298"/>
      <c r="F215" s="3"/>
      <c r="G215" s="3"/>
    </row>
    <row r="216" spans="1:7">
      <c r="A216" s="3"/>
      <c r="B216" s="3"/>
      <c r="C216" s="3"/>
      <c r="D216" s="3"/>
      <c r="E216" s="298"/>
      <c r="F216" s="3"/>
      <c r="G216" s="3"/>
    </row>
    <row r="217" spans="1:7">
      <c r="A217" s="3"/>
      <c r="B217" s="3"/>
      <c r="C217" s="3"/>
      <c r="D217" s="3"/>
      <c r="E217" s="298"/>
      <c r="F217" s="3"/>
      <c r="G217" s="3"/>
    </row>
    <row r="218" spans="1:7">
      <c r="A218" s="3"/>
      <c r="B218" s="3"/>
      <c r="C218" s="3"/>
      <c r="D218" s="3"/>
      <c r="E218" s="298"/>
      <c r="F218" s="3"/>
      <c r="G218" s="3"/>
    </row>
    <row r="219" spans="1:7">
      <c r="A219" s="3"/>
      <c r="B219" s="3"/>
      <c r="C219" s="3"/>
      <c r="D219" s="3"/>
      <c r="E219" s="298"/>
      <c r="F219" s="3"/>
      <c r="G219" s="3"/>
    </row>
    <row r="220" spans="1:7">
      <c r="A220" s="3"/>
      <c r="B220" s="3"/>
      <c r="C220" s="3"/>
      <c r="D220" s="3"/>
      <c r="E220" s="298"/>
      <c r="F220" s="3"/>
      <c r="G220" s="3"/>
    </row>
    <row r="221" spans="1:7">
      <c r="A221" s="3"/>
      <c r="B221" s="3"/>
      <c r="C221" s="3"/>
      <c r="D221" s="3"/>
      <c r="E221" s="298"/>
      <c r="F221" s="3"/>
      <c r="G221" s="3"/>
    </row>
    <row r="222" spans="1:7">
      <c r="A222" s="3"/>
      <c r="B222" s="3"/>
      <c r="C222" s="3"/>
      <c r="D222" s="3"/>
      <c r="E222" s="298"/>
      <c r="F222" s="3"/>
      <c r="G222" s="3"/>
    </row>
    <row r="223" spans="1:7">
      <c r="A223" s="3"/>
      <c r="B223" s="3"/>
      <c r="C223" s="3"/>
      <c r="D223" s="3"/>
      <c r="E223" s="298"/>
      <c r="F223" s="3"/>
      <c r="G223" s="3"/>
    </row>
    <row r="224" spans="1:7">
      <c r="A224" s="3"/>
      <c r="B224" s="3"/>
      <c r="C224" s="3"/>
      <c r="D224" s="3"/>
      <c r="E224" s="298"/>
      <c r="F224" s="3"/>
      <c r="G224" s="3"/>
    </row>
    <row r="225" spans="1:7">
      <c r="A225" s="3"/>
      <c r="B225" s="3"/>
      <c r="C225" s="3"/>
      <c r="D225" s="3"/>
      <c r="E225" s="298"/>
      <c r="F225" s="3"/>
      <c r="G225" s="3"/>
    </row>
    <row r="226" spans="1:7">
      <c r="A226" s="3"/>
      <c r="B226" s="3"/>
      <c r="C226" s="3"/>
      <c r="D226" s="3"/>
      <c r="E226" s="298"/>
      <c r="F226" s="3"/>
      <c r="G226" s="3"/>
    </row>
    <row r="227" spans="1:7">
      <c r="A227" s="3"/>
      <c r="B227" s="3"/>
      <c r="C227" s="3"/>
      <c r="D227" s="3"/>
      <c r="E227" s="298"/>
      <c r="F227" s="3"/>
      <c r="G227" s="3"/>
    </row>
    <row r="228" spans="1:7">
      <c r="A228" s="3"/>
      <c r="B228" s="3"/>
      <c r="C228" s="3"/>
      <c r="D228" s="3"/>
      <c r="E228" s="298"/>
      <c r="F228" s="3"/>
      <c r="G228" s="3"/>
    </row>
    <row r="229" spans="1:7">
      <c r="A229" s="3"/>
      <c r="B229" s="3"/>
      <c r="C229" s="3"/>
      <c r="D229" s="3"/>
      <c r="E229" s="298"/>
      <c r="F229" s="3"/>
      <c r="G229" s="3"/>
    </row>
    <row r="230" spans="1:7">
      <c r="A230" s="3"/>
      <c r="B230" s="3"/>
      <c r="C230" s="3"/>
      <c r="D230" s="3"/>
      <c r="E230" s="298"/>
      <c r="F230" s="3"/>
      <c r="G230" s="3"/>
    </row>
    <row r="231" spans="1:7">
      <c r="A231" s="3"/>
      <c r="B231" s="3"/>
      <c r="C231" s="3"/>
      <c r="D231" s="3"/>
      <c r="E231" s="298"/>
      <c r="F231" s="3"/>
      <c r="G231" s="3"/>
    </row>
    <row r="232" spans="1:7">
      <c r="A232" s="3"/>
      <c r="B232" s="3"/>
      <c r="C232" s="3"/>
      <c r="D232" s="3"/>
      <c r="E232" s="298"/>
      <c r="F232" s="3"/>
      <c r="G232" s="3"/>
    </row>
    <row r="233" spans="1:7">
      <c r="A233" s="3"/>
      <c r="B233" s="3"/>
      <c r="C233" s="3"/>
      <c r="D233" s="3"/>
      <c r="E233" s="298"/>
      <c r="F233" s="3"/>
      <c r="G233" s="3"/>
    </row>
    <row r="234" spans="1:7">
      <c r="A234" s="3"/>
      <c r="B234" s="3"/>
      <c r="C234" s="3"/>
      <c r="D234" s="3"/>
      <c r="E234" s="298"/>
      <c r="F234" s="3"/>
      <c r="G234" s="3"/>
    </row>
    <row r="235" spans="1:7">
      <c r="A235" s="3"/>
      <c r="B235" s="3"/>
      <c r="C235" s="3"/>
      <c r="D235" s="3"/>
      <c r="E235" s="298"/>
      <c r="F235" s="3"/>
      <c r="G235" s="3"/>
    </row>
    <row r="236" spans="1:7">
      <c r="A236" s="3"/>
      <c r="B236" s="3"/>
      <c r="C236" s="3"/>
      <c r="D236" s="3"/>
      <c r="E236" s="298"/>
      <c r="F236" s="3"/>
      <c r="G236" s="3"/>
    </row>
    <row r="237" spans="1:7">
      <c r="A237" s="3"/>
      <c r="B237" s="3"/>
      <c r="C237" s="3"/>
      <c r="D237" s="3"/>
      <c r="E237" s="298"/>
      <c r="F237" s="3"/>
      <c r="G237" s="3"/>
    </row>
    <row r="238" spans="1:7">
      <c r="A238" s="3"/>
      <c r="B238" s="3"/>
      <c r="C238" s="3"/>
      <c r="D238" s="3"/>
      <c r="E238" s="298"/>
      <c r="F238" s="3"/>
      <c r="G238" s="3"/>
    </row>
    <row r="239" spans="1:7">
      <c r="A239" s="3"/>
      <c r="B239" s="3"/>
      <c r="C239" s="3"/>
      <c r="D239" s="3"/>
      <c r="E239" s="298"/>
      <c r="F239" s="3"/>
      <c r="G239" s="3"/>
    </row>
    <row r="240" spans="1:7">
      <c r="A240" s="3"/>
      <c r="B240" s="3"/>
      <c r="C240" s="3"/>
      <c r="D240" s="3"/>
      <c r="E240" s="298"/>
      <c r="F240" s="3"/>
      <c r="G240" s="3"/>
    </row>
    <row r="241" spans="1:7">
      <c r="A241" s="3"/>
      <c r="B241" s="3"/>
      <c r="C241" s="3"/>
      <c r="D241" s="3"/>
      <c r="E241" s="298"/>
      <c r="F241" s="3"/>
      <c r="G241" s="3"/>
    </row>
    <row r="242" spans="1:7">
      <c r="A242" s="3"/>
      <c r="B242" s="3"/>
      <c r="C242" s="3"/>
      <c r="D242" s="3"/>
      <c r="E242" s="298"/>
      <c r="F242" s="3"/>
      <c r="G242" s="3"/>
    </row>
    <row r="243" spans="1:7">
      <c r="A243" s="3"/>
      <c r="B243" s="3"/>
      <c r="C243" s="3"/>
      <c r="D243" s="3"/>
      <c r="E243" s="298"/>
      <c r="F243" s="3"/>
      <c r="G243" s="3"/>
    </row>
    <row r="244" spans="1:7">
      <c r="A244" s="3"/>
      <c r="B244" s="3"/>
      <c r="C244" s="3"/>
      <c r="D244" s="3"/>
      <c r="E244" s="298"/>
      <c r="F244" s="3"/>
      <c r="G244" s="3"/>
    </row>
    <row r="245" spans="1:7">
      <c r="A245" s="3"/>
      <c r="B245" s="3"/>
      <c r="C245" s="3"/>
      <c r="D245" s="3"/>
      <c r="E245" s="298"/>
      <c r="F245" s="3"/>
      <c r="G245" s="3"/>
    </row>
    <row r="246" spans="1:7">
      <c r="A246" s="3"/>
      <c r="B246" s="3"/>
      <c r="C246" s="3"/>
      <c r="D246" s="3"/>
      <c r="E246" s="298"/>
      <c r="F246" s="3"/>
      <c r="G246" s="3"/>
    </row>
    <row r="247" spans="1:7">
      <c r="A247" s="3"/>
      <c r="B247" s="3"/>
      <c r="C247" s="3"/>
      <c r="D247" s="3"/>
      <c r="E247" s="298"/>
      <c r="F247" s="3"/>
      <c r="G247" s="3"/>
    </row>
    <row r="248" spans="1:7">
      <c r="A248" s="3"/>
      <c r="B248" s="3"/>
      <c r="C248" s="3"/>
      <c r="D248" s="3"/>
      <c r="E248" s="298"/>
      <c r="F248" s="3"/>
      <c r="G248" s="3"/>
    </row>
    <row r="249" spans="1:7">
      <c r="A249" s="3"/>
      <c r="B249" s="3"/>
      <c r="C249" s="3"/>
      <c r="D249" s="3"/>
      <c r="E249" s="298"/>
      <c r="F249" s="3"/>
      <c r="G249" s="3"/>
    </row>
    <row r="250" spans="1:7">
      <c r="A250" s="3"/>
      <c r="B250" s="3"/>
      <c r="C250" s="3"/>
      <c r="D250" s="3"/>
      <c r="E250" s="298"/>
      <c r="F250" s="3"/>
      <c r="G250" s="3"/>
    </row>
    <row r="251" spans="1:7">
      <c r="A251" s="3"/>
      <c r="B251" s="3"/>
      <c r="C251" s="3"/>
      <c r="D251" s="3"/>
      <c r="E251" s="298"/>
      <c r="F251" s="3"/>
      <c r="G251" s="3"/>
    </row>
    <row r="252" spans="1:7">
      <c r="A252" s="3"/>
      <c r="B252" s="3"/>
      <c r="C252" s="3"/>
      <c r="D252" s="3"/>
      <c r="E252" s="298"/>
      <c r="F252" s="3"/>
      <c r="G252" s="3"/>
    </row>
    <row r="253" spans="1:7">
      <c r="A253" s="3"/>
      <c r="B253" s="3"/>
      <c r="C253" s="3"/>
      <c r="D253" s="3"/>
      <c r="E253" s="298"/>
      <c r="F253" s="3"/>
      <c r="G253" s="3"/>
    </row>
    <row r="254" spans="1:7">
      <c r="A254" s="3"/>
      <c r="B254" s="3"/>
      <c r="C254" s="3"/>
      <c r="D254" s="3"/>
      <c r="E254" s="298"/>
      <c r="F254" s="3"/>
      <c r="G254" s="3"/>
    </row>
    <row r="255" spans="1:7">
      <c r="A255" s="3"/>
      <c r="B255" s="3"/>
      <c r="C255" s="3"/>
      <c r="D255" s="3"/>
      <c r="E255" s="298"/>
      <c r="F255" s="3"/>
      <c r="G255" s="3"/>
    </row>
    <row r="256" spans="1:7">
      <c r="A256" s="3"/>
      <c r="B256" s="3"/>
      <c r="C256" s="3"/>
      <c r="D256" s="3"/>
      <c r="E256" s="298"/>
      <c r="F256" s="3"/>
      <c r="G256" s="3"/>
    </row>
    <row r="257" spans="1:7">
      <c r="A257" s="3"/>
      <c r="B257" s="3"/>
      <c r="C257" s="3"/>
      <c r="D257" s="3"/>
      <c r="E257" s="298"/>
      <c r="F257" s="3"/>
      <c r="G257" s="3"/>
    </row>
    <row r="258" spans="1:7">
      <c r="A258" s="3"/>
      <c r="B258" s="3"/>
      <c r="C258" s="3"/>
      <c r="D258" s="3"/>
      <c r="E258" s="298"/>
      <c r="F258" s="3"/>
      <c r="G258" s="3"/>
    </row>
    <row r="259" spans="1:7">
      <c r="A259" s="3"/>
      <c r="B259" s="3"/>
      <c r="C259" s="3"/>
      <c r="D259" s="3"/>
      <c r="E259" s="298"/>
      <c r="F259" s="3"/>
      <c r="G259" s="3"/>
    </row>
    <row r="260" spans="1:7">
      <c r="A260" s="3"/>
      <c r="B260" s="3"/>
      <c r="C260" s="3"/>
      <c r="D260" s="3"/>
      <c r="E260" s="298"/>
      <c r="F260" s="3"/>
      <c r="G260" s="3"/>
    </row>
    <row r="261" spans="1:7">
      <c r="A261" s="3"/>
      <c r="B261" s="3"/>
      <c r="C261" s="3"/>
      <c r="D261" s="3"/>
      <c r="E261" s="298"/>
      <c r="F261" s="3"/>
      <c r="G261" s="3"/>
    </row>
    <row r="262" spans="1:7">
      <c r="A262" s="3"/>
      <c r="B262" s="3"/>
      <c r="C262" s="3"/>
      <c r="D262" s="3"/>
      <c r="E262" s="298"/>
      <c r="F262" s="3"/>
      <c r="G262" s="3"/>
    </row>
    <row r="263" spans="1:7">
      <c r="A263" s="3"/>
      <c r="B263" s="3"/>
      <c r="C263" s="3"/>
      <c r="D263" s="3"/>
      <c r="E263" s="298"/>
      <c r="F263" s="3"/>
      <c r="G263" s="3"/>
    </row>
    <row r="264" spans="1:7">
      <c r="A264" s="3"/>
      <c r="B264" s="3"/>
      <c r="C264" s="3"/>
      <c r="D264" s="3"/>
      <c r="E264" s="298"/>
      <c r="F264" s="3"/>
      <c r="G264" s="3"/>
    </row>
    <row r="265" spans="1:7">
      <c r="A265" s="3"/>
      <c r="B265" s="3"/>
      <c r="C265" s="3"/>
      <c r="D265" s="3"/>
      <c r="E265" s="298"/>
      <c r="F265" s="3"/>
      <c r="G265" s="3"/>
    </row>
    <row r="266" spans="1:7">
      <c r="A266" s="3"/>
      <c r="B266" s="3"/>
      <c r="C266" s="3"/>
      <c r="D266" s="3"/>
      <c r="E266" s="298"/>
      <c r="F266" s="3"/>
      <c r="G266" s="3"/>
    </row>
    <row r="267" spans="1:7">
      <c r="A267" s="3"/>
      <c r="B267" s="3"/>
      <c r="C267" s="3"/>
      <c r="D267" s="3"/>
      <c r="E267" s="298"/>
      <c r="F267" s="3"/>
      <c r="G267" s="3"/>
    </row>
    <row r="268" spans="1:7">
      <c r="A268" s="3"/>
      <c r="B268" s="3"/>
      <c r="C268" s="3"/>
      <c r="D268" s="3"/>
      <c r="E268" s="298"/>
      <c r="F268" s="3"/>
      <c r="G268" s="3"/>
    </row>
    <row r="269" spans="1:7">
      <c r="A269" s="3"/>
      <c r="B269" s="3"/>
      <c r="C269" s="3"/>
      <c r="D269" s="3"/>
      <c r="E269" s="298"/>
      <c r="F269" s="3"/>
      <c r="G269" s="3"/>
    </row>
    <row r="270" spans="1:7">
      <c r="A270" s="3"/>
      <c r="B270" s="3"/>
      <c r="C270" s="3"/>
      <c r="D270" s="3"/>
      <c r="E270" s="298"/>
      <c r="F270" s="3"/>
      <c r="G270" s="3"/>
    </row>
    <row r="271" spans="1:7">
      <c r="A271" s="3"/>
      <c r="B271" s="3"/>
      <c r="C271" s="3"/>
      <c r="D271" s="3"/>
      <c r="E271" s="298"/>
      <c r="F271" s="3"/>
      <c r="G271" s="3"/>
    </row>
    <row r="272" spans="1:7">
      <c r="A272" s="3"/>
      <c r="B272" s="3"/>
      <c r="C272" s="3"/>
      <c r="D272" s="3"/>
      <c r="E272" s="298"/>
      <c r="F272" s="3"/>
      <c r="G272" s="3"/>
    </row>
    <row r="273" spans="1:7">
      <c r="A273" s="3"/>
      <c r="B273" s="3"/>
      <c r="C273" s="3"/>
      <c r="D273" s="3"/>
      <c r="E273" s="298"/>
      <c r="F273" s="3"/>
      <c r="G273" s="3"/>
    </row>
    <row r="274" spans="1:7">
      <c r="A274" s="3"/>
      <c r="B274" s="3"/>
      <c r="C274" s="3"/>
      <c r="D274" s="3"/>
      <c r="E274" s="298"/>
      <c r="F274" s="3"/>
      <c r="G274" s="3"/>
    </row>
    <row r="275" spans="1:7">
      <c r="A275" s="3"/>
      <c r="B275" s="3"/>
      <c r="C275" s="3"/>
      <c r="D275" s="3"/>
      <c r="E275" s="298"/>
      <c r="F275" s="3"/>
      <c r="G275" s="3"/>
    </row>
    <row r="276" spans="1:7">
      <c r="A276" s="3"/>
      <c r="B276" s="3"/>
      <c r="C276" s="3"/>
      <c r="D276" s="3"/>
      <c r="E276" s="298"/>
      <c r="F276" s="3"/>
      <c r="G276" s="3"/>
    </row>
    <row r="277" spans="1:7">
      <c r="A277" s="3"/>
      <c r="B277" s="3"/>
      <c r="C277" s="3"/>
      <c r="D277" s="3"/>
      <c r="E277" s="298"/>
      <c r="F277" s="3"/>
      <c r="G277" s="3"/>
    </row>
    <row r="278" spans="1:7">
      <c r="A278" s="3"/>
      <c r="B278" s="3"/>
      <c r="C278" s="3"/>
      <c r="D278" s="3"/>
      <c r="E278" s="298"/>
      <c r="F278" s="3"/>
      <c r="G278" s="3"/>
    </row>
    <row r="279" spans="1:7">
      <c r="A279" s="3"/>
      <c r="B279" s="3"/>
      <c r="C279" s="3"/>
      <c r="D279" s="3"/>
      <c r="E279" s="298"/>
      <c r="F279" s="3"/>
      <c r="G279" s="3"/>
    </row>
    <row r="280" spans="1:7">
      <c r="A280" s="3"/>
      <c r="B280" s="3"/>
      <c r="C280" s="3"/>
      <c r="D280" s="3"/>
      <c r="E280" s="298"/>
      <c r="F280" s="3"/>
      <c r="G280" s="3"/>
    </row>
    <row r="281" spans="1:7">
      <c r="A281" s="3"/>
      <c r="B281" s="3"/>
      <c r="C281" s="3"/>
      <c r="D281" s="3"/>
      <c r="E281" s="298"/>
      <c r="F281" s="3"/>
      <c r="G281" s="3"/>
    </row>
    <row r="282" spans="1:7">
      <c r="A282" s="3"/>
      <c r="B282" s="3"/>
      <c r="C282" s="3"/>
      <c r="D282" s="3"/>
      <c r="E282" s="298"/>
      <c r="F282" s="3"/>
      <c r="G282" s="3"/>
    </row>
    <row r="283" spans="1:7">
      <c r="A283" s="3"/>
      <c r="B283" s="3"/>
      <c r="C283" s="3"/>
      <c r="D283" s="3"/>
      <c r="E283" s="298"/>
      <c r="F283" s="3"/>
      <c r="G283" s="3"/>
    </row>
    <row r="284" spans="1:7">
      <c r="A284" s="3"/>
      <c r="B284" s="3"/>
      <c r="C284" s="3"/>
      <c r="D284" s="3"/>
      <c r="E284" s="298"/>
      <c r="F284" s="3"/>
      <c r="G284" s="3"/>
    </row>
    <row r="285" spans="1:7">
      <c r="A285" s="3"/>
      <c r="B285" s="3"/>
      <c r="C285" s="3"/>
      <c r="D285" s="3"/>
      <c r="E285" s="298"/>
      <c r="F285" s="3"/>
      <c r="G285" s="3"/>
    </row>
    <row r="286" spans="1:7">
      <c r="A286" s="3"/>
      <c r="B286" s="3"/>
      <c r="C286" s="3"/>
      <c r="D286" s="3"/>
      <c r="E286" s="298"/>
      <c r="F286" s="3"/>
      <c r="G286" s="3"/>
    </row>
    <row r="287" spans="1:7">
      <c r="A287" s="3"/>
      <c r="B287" s="3"/>
      <c r="C287" s="3"/>
      <c r="D287" s="3"/>
      <c r="E287" s="298"/>
      <c r="F287" s="3"/>
      <c r="G287" s="3"/>
    </row>
    <row r="288" spans="1:7">
      <c r="A288" s="3"/>
      <c r="B288" s="3"/>
      <c r="C288" s="3"/>
      <c r="D288" s="3"/>
      <c r="E288" s="298"/>
      <c r="F288" s="3"/>
      <c r="G288" s="3"/>
    </row>
    <row r="289" spans="1:7">
      <c r="A289" s="3"/>
      <c r="B289" s="3"/>
      <c r="C289" s="3"/>
      <c r="D289" s="3"/>
      <c r="E289" s="298"/>
      <c r="F289" s="3"/>
      <c r="G289" s="3"/>
    </row>
    <row r="290" spans="1:7">
      <c r="A290" s="3"/>
      <c r="B290" s="3"/>
      <c r="C290" s="3"/>
      <c r="D290" s="3"/>
      <c r="E290" s="298"/>
      <c r="F290" s="3"/>
      <c r="G290" s="3"/>
    </row>
    <row r="291" spans="1:7">
      <c r="A291" s="3"/>
      <c r="B291" s="3"/>
      <c r="C291" s="3"/>
      <c r="D291" s="3"/>
      <c r="E291" s="298"/>
      <c r="F291" s="3"/>
      <c r="G291" s="3"/>
    </row>
    <row r="292" spans="1:7">
      <c r="A292" s="3"/>
      <c r="B292" s="3"/>
      <c r="C292" s="3"/>
      <c r="D292" s="3"/>
      <c r="E292" s="298"/>
      <c r="F292" s="3"/>
      <c r="G292" s="3"/>
    </row>
    <row r="293" spans="1:7">
      <c r="A293" s="3"/>
      <c r="B293" s="3"/>
      <c r="C293" s="3"/>
      <c r="D293" s="3"/>
      <c r="E293" s="298"/>
      <c r="F293" s="3"/>
      <c r="G293" s="3"/>
    </row>
    <row r="294" spans="1:7">
      <c r="A294" s="3"/>
      <c r="B294" s="3"/>
      <c r="C294" s="3"/>
      <c r="D294" s="3"/>
      <c r="E294" s="298"/>
      <c r="F294" s="3"/>
      <c r="G294" s="3"/>
    </row>
    <row r="295" spans="1:7">
      <c r="A295" s="3"/>
      <c r="B295" s="3"/>
      <c r="C295" s="3"/>
      <c r="D295" s="3"/>
      <c r="E295" s="298"/>
      <c r="F295" s="3"/>
      <c r="G295" s="3"/>
    </row>
    <row r="296" spans="1:7">
      <c r="A296" s="3"/>
      <c r="B296" s="3"/>
      <c r="C296" s="3"/>
      <c r="D296" s="3"/>
      <c r="E296" s="298"/>
      <c r="F296" s="3"/>
      <c r="G296" s="3"/>
    </row>
    <row r="297" spans="1:7">
      <c r="A297" s="3"/>
      <c r="B297" s="3"/>
      <c r="C297" s="3"/>
      <c r="D297" s="3"/>
      <c r="E297" s="298"/>
      <c r="F297" s="3"/>
      <c r="G297" s="3"/>
    </row>
    <row r="298" spans="1:7">
      <c r="A298" s="3"/>
      <c r="B298" s="3"/>
      <c r="C298" s="3"/>
      <c r="D298" s="3"/>
      <c r="E298" s="298"/>
      <c r="F298" s="3"/>
      <c r="G298" s="3"/>
    </row>
    <row r="299" spans="1:7">
      <c r="A299" s="3"/>
      <c r="B299" s="3"/>
      <c r="C299" s="3"/>
      <c r="D299" s="3"/>
      <c r="E299" s="298"/>
      <c r="F299" s="3"/>
      <c r="G299" s="3"/>
    </row>
    <row r="300" spans="1:7">
      <c r="A300" s="3"/>
      <c r="B300" s="3"/>
      <c r="C300" s="3"/>
      <c r="D300" s="3"/>
      <c r="E300" s="298"/>
      <c r="F300" s="3"/>
      <c r="G300" s="3"/>
    </row>
    <row r="301" spans="1:7">
      <c r="A301" s="3"/>
      <c r="B301" s="3"/>
      <c r="C301" s="3"/>
      <c r="D301" s="3"/>
      <c r="E301" s="298"/>
      <c r="F301" s="3"/>
      <c r="G301" s="3"/>
    </row>
    <row r="302" spans="1:7">
      <c r="A302" s="3"/>
      <c r="B302" s="3"/>
      <c r="C302" s="3"/>
      <c r="D302" s="3"/>
      <c r="E302" s="298"/>
      <c r="F302" s="3"/>
      <c r="G302" s="3"/>
    </row>
    <row r="303" spans="1:7">
      <c r="A303" s="3"/>
      <c r="B303" s="3"/>
      <c r="C303" s="3"/>
      <c r="D303" s="3"/>
      <c r="E303" s="298"/>
      <c r="F303" s="3"/>
      <c r="G303" s="3"/>
    </row>
    <row r="304" spans="1:7">
      <c r="A304" s="3"/>
      <c r="B304" s="3"/>
      <c r="C304" s="3"/>
      <c r="D304" s="3"/>
      <c r="E304" s="298"/>
      <c r="F304" s="3"/>
      <c r="G304" s="3"/>
    </row>
    <row r="305" spans="1:7">
      <c r="A305" s="3"/>
      <c r="B305" s="3"/>
      <c r="C305" s="3"/>
      <c r="D305" s="3"/>
      <c r="E305" s="298"/>
      <c r="F305" s="3"/>
      <c r="G305" s="3"/>
    </row>
    <row r="306" spans="1:7">
      <c r="A306" s="3"/>
      <c r="B306" s="3"/>
      <c r="C306" s="3"/>
      <c r="D306" s="3"/>
      <c r="E306" s="298"/>
      <c r="F306" s="3"/>
      <c r="G306" s="3"/>
    </row>
    <row r="307" spans="1:7">
      <c r="A307" s="3"/>
      <c r="B307" s="3"/>
      <c r="C307" s="3"/>
      <c r="D307" s="3"/>
      <c r="E307" s="298"/>
      <c r="F307" s="3"/>
      <c r="G307" s="3"/>
    </row>
    <row r="308" spans="1:7">
      <c r="A308" s="3"/>
      <c r="B308" s="3"/>
      <c r="C308" s="3"/>
      <c r="D308" s="3"/>
      <c r="E308" s="298"/>
      <c r="F308" s="3"/>
      <c r="G308" s="3"/>
    </row>
    <row r="309" spans="1:7">
      <c r="A309" s="3"/>
      <c r="B309" s="3"/>
      <c r="C309" s="3"/>
      <c r="D309" s="3"/>
      <c r="E309" s="298"/>
      <c r="F309" s="3"/>
      <c r="G309" s="3"/>
    </row>
    <row r="310" spans="1:7">
      <c r="A310" s="3"/>
      <c r="B310" s="3"/>
      <c r="C310" s="3"/>
      <c r="D310" s="3"/>
      <c r="E310" s="298"/>
      <c r="F310" s="3"/>
      <c r="G310" s="3"/>
    </row>
    <row r="311" spans="1:7">
      <c r="A311" s="3"/>
      <c r="B311" s="3"/>
      <c r="C311" s="3"/>
      <c r="D311" s="3"/>
      <c r="E311" s="298"/>
      <c r="F311" s="3"/>
      <c r="G311" s="3"/>
    </row>
    <row r="312" spans="1:7">
      <c r="A312" s="3"/>
      <c r="B312" s="3"/>
      <c r="C312" s="3"/>
      <c r="D312" s="3"/>
      <c r="E312" s="298"/>
      <c r="F312" s="3"/>
      <c r="G312" s="3"/>
    </row>
    <row r="313" spans="1:7">
      <c r="A313" s="3"/>
      <c r="B313" s="3"/>
      <c r="C313" s="3"/>
      <c r="D313" s="3"/>
      <c r="E313" s="298"/>
      <c r="F313" s="3"/>
      <c r="G313" s="3"/>
    </row>
    <row r="314" spans="1:7">
      <c r="A314" s="3"/>
      <c r="B314" s="3"/>
      <c r="C314" s="3"/>
      <c r="D314" s="3"/>
      <c r="E314" s="298"/>
      <c r="F314" s="3"/>
      <c r="G314" s="3"/>
    </row>
    <row r="315" spans="1:7">
      <c r="A315" s="3"/>
      <c r="B315" s="3"/>
      <c r="C315" s="3"/>
      <c r="D315" s="3"/>
      <c r="E315" s="298"/>
      <c r="F315" s="3"/>
      <c r="G315" s="3"/>
    </row>
    <row r="316" spans="1:7">
      <c r="A316" s="3"/>
      <c r="B316" s="3"/>
      <c r="C316" s="3"/>
      <c r="D316" s="3"/>
      <c r="E316" s="298"/>
      <c r="F316" s="3"/>
      <c r="G316" s="3"/>
    </row>
    <row r="317" spans="1:7">
      <c r="A317" s="3"/>
      <c r="B317" s="3"/>
      <c r="C317" s="3"/>
      <c r="D317" s="3"/>
      <c r="E317" s="298"/>
      <c r="F317" s="3"/>
      <c r="G317" s="3"/>
    </row>
    <row r="318" spans="1:7">
      <c r="A318" s="3"/>
      <c r="B318" s="3"/>
      <c r="C318" s="3"/>
      <c r="D318" s="3"/>
      <c r="E318" s="298"/>
      <c r="F318" s="3"/>
      <c r="G318" s="3"/>
    </row>
    <row r="319" spans="1:7">
      <c r="A319" s="3"/>
      <c r="B319" s="3"/>
      <c r="C319" s="3"/>
      <c r="D319" s="3"/>
      <c r="E319" s="298"/>
      <c r="F319" s="3"/>
      <c r="G319" s="3"/>
    </row>
    <row r="320" spans="1:7">
      <c r="A320" s="3"/>
      <c r="B320" s="3"/>
      <c r="C320" s="3"/>
      <c r="D320" s="3"/>
      <c r="E320" s="298"/>
      <c r="F320" s="3"/>
      <c r="G320" s="3"/>
    </row>
    <row r="321" spans="1:7">
      <c r="A321" s="3"/>
      <c r="B321" s="3"/>
      <c r="C321" s="3"/>
      <c r="D321" s="3"/>
      <c r="E321" s="298"/>
      <c r="F321" s="3"/>
      <c r="G321" s="3"/>
    </row>
    <row r="322" spans="1:7">
      <c r="A322" s="3"/>
      <c r="B322" s="3"/>
      <c r="C322" s="3"/>
      <c r="D322" s="3"/>
      <c r="E322" s="298"/>
      <c r="F322" s="3"/>
      <c r="G322" s="3"/>
    </row>
    <row r="323" spans="1:7">
      <c r="A323" s="3"/>
      <c r="B323" s="3"/>
      <c r="C323" s="3"/>
      <c r="D323" s="3"/>
      <c r="E323" s="298"/>
      <c r="F323" s="3"/>
      <c r="G323" s="3"/>
    </row>
    <row r="324" spans="1:7">
      <c r="A324" s="3"/>
      <c r="B324" s="3"/>
      <c r="C324" s="3"/>
      <c r="D324" s="3"/>
      <c r="E324" s="298"/>
      <c r="F324" s="3"/>
      <c r="G324" s="3"/>
    </row>
    <row r="325" spans="1:7">
      <c r="A325" s="3"/>
      <c r="B325" s="3"/>
      <c r="C325" s="3"/>
      <c r="D325" s="3"/>
      <c r="E325" s="298"/>
      <c r="F325" s="3"/>
      <c r="G325" s="3"/>
    </row>
    <row r="326" spans="1:7">
      <c r="A326" s="3"/>
      <c r="B326" s="3"/>
      <c r="C326" s="3"/>
      <c r="D326" s="3"/>
      <c r="E326" s="298"/>
      <c r="F326" s="3"/>
      <c r="G326" s="3"/>
    </row>
    <row r="327" spans="1:7">
      <c r="A327" s="3"/>
      <c r="B327" s="3"/>
      <c r="C327" s="3"/>
      <c r="D327" s="3"/>
      <c r="E327" s="298"/>
      <c r="F327" s="3"/>
      <c r="G327" s="3"/>
    </row>
    <row r="328" spans="1:7">
      <c r="A328" s="3"/>
      <c r="B328" s="3"/>
      <c r="C328" s="3"/>
      <c r="D328" s="3"/>
      <c r="E328" s="298"/>
      <c r="F328" s="3"/>
      <c r="G328" s="3"/>
    </row>
    <row r="329" spans="1:7">
      <c r="A329" s="3"/>
      <c r="B329" s="3"/>
      <c r="C329" s="3"/>
      <c r="D329" s="3"/>
      <c r="E329" s="298"/>
      <c r="F329" s="3"/>
      <c r="G329" s="3"/>
    </row>
    <row r="330" spans="1:7">
      <c r="A330" s="3"/>
      <c r="B330" s="3"/>
      <c r="C330" s="3"/>
      <c r="D330" s="3"/>
      <c r="E330" s="298"/>
      <c r="F330" s="3"/>
      <c r="G330" s="3"/>
    </row>
    <row r="331" spans="1:7">
      <c r="A331" s="3"/>
      <c r="B331" s="3"/>
      <c r="C331" s="3"/>
      <c r="D331" s="3"/>
      <c r="E331" s="298"/>
      <c r="F331" s="3"/>
      <c r="G331" s="3"/>
    </row>
    <row r="332" spans="1:7">
      <c r="A332" s="3"/>
      <c r="B332" s="3"/>
      <c r="C332" s="3"/>
      <c r="D332" s="3"/>
      <c r="E332" s="298"/>
      <c r="F332" s="3"/>
      <c r="G332" s="3"/>
    </row>
    <row r="333" spans="1:7">
      <c r="A333" s="3"/>
      <c r="B333" s="3"/>
      <c r="C333" s="3"/>
      <c r="D333" s="3"/>
      <c r="E333" s="298"/>
      <c r="F333" s="3"/>
      <c r="G333" s="3"/>
    </row>
    <row r="334" spans="1:7">
      <c r="A334" s="3"/>
      <c r="B334" s="3"/>
      <c r="C334" s="3"/>
      <c r="D334" s="3"/>
      <c r="E334" s="298"/>
      <c r="F334" s="3"/>
      <c r="G334" s="3"/>
    </row>
    <row r="335" spans="1:7">
      <c r="A335" s="3"/>
      <c r="B335" s="3"/>
      <c r="C335" s="3"/>
      <c r="D335" s="3"/>
      <c r="E335" s="298"/>
      <c r="F335" s="3"/>
      <c r="G335" s="3"/>
    </row>
    <row r="336" spans="1:7">
      <c r="A336" s="3"/>
      <c r="B336" s="3"/>
      <c r="C336" s="3"/>
      <c r="D336" s="3"/>
      <c r="E336" s="298"/>
      <c r="F336" s="3"/>
      <c r="G336" s="3"/>
    </row>
    <row r="337" spans="1:7">
      <c r="A337" s="3"/>
      <c r="B337" s="3"/>
      <c r="C337" s="3"/>
      <c r="D337" s="3"/>
      <c r="E337" s="298"/>
      <c r="F337" s="3"/>
      <c r="G337" s="3"/>
    </row>
    <row r="338" spans="1:7">
      <c r="A338" s="3"/>
      <c r="B338" s="3"/>
      <c r="C338" s="3"/>
      <c r="D338" s="3"/>
      <c r="E338" s="298"/>
      <c r="F338" s="3"/>
      <c r="G338" s="3"/>
    </row>
    <row r="339" spans="1:7">
      <c r="A339" s="3"/>
      <c r="B339" s="3"/>
      <c r="C339" s="3"/>
      <c r="D339" s="3"/>
      <c r="E339" s="298"/>
      <c r="F339" s="3"/>
      <c r="G339" s="3"/>
    </row>
    <row r="340" spans="1:7">
      <c r="A340" s="3"/>
      <c r="B340" s="3"/>
      <c r="C340" s="3"/>
      <c r="D340" s="3"/>
      <c r="E340" s="298"/>
      <c r="F340" s="3"/>
      <c r="G340" s="3"/>
    </row>
    <row r="341" spans="1:7">
      <c r="A341" s="3"/>
      <c r="B341" s="3"/>
      <c r="C341" s="3"/>
      <c r="D341" s="3"/>
      <c r="E341" s="298"/>
      <c r="F341" s="3"/>
      <c r="G341" s="3"/>
    </row>
    <row r="342" spans="1:7">
      <c r="A342" s="3"/>
      <c r="B342" s="3"/>
      <c r="C342" s="3"/>
      <c r="D342" s="3"/>
      <c r="E342" s="298"/>
      <c r="F342" s="3"/>
      <c r="G342" s="3"/>
    </row>
    <row r="343" spans="1:7">
      <c r="A343" s="3"/>
      <c r="B343" s="3"/>
      <c r="C343" s="3"/>
      <c r="D343" s="3"/>
      <c r="E343" s="298"/>
      <c r="F343" s="3"/>
      <c r="G343" s="3"/>
    </row>
    <row r="344" spans="1:7">
      <c r="A344" s="3"/>
      <c r="B344" s="3"/>
      <c r="C344" s="3"/>
      <c r="D344" s="3"/>
      <c r="E344" s="298"/>
      <c r="F344" s="3"/>
      <c r="G344" s="3"/>
    </row>
    <row r="345" spans="1:7">
      <c r="A345" s="3"/>
      <c r="B345" s="3"/>
      <c r="C345" s="3"/>
      <c r="D345" s="3"/>
      <c r="E345" s="298"/>
      <c r="F345" s="3"/>
      <c r="G345" s="3"/>
    </row>
    <row r="346" spans="1:7">
      <c r="A346" s="3"/>
      <c r="B346" s="3"/>
      <c r="C346" s="3"/>
      <c r="D346" s="3"/>
      <c r="E346" s="298"/>
      <c r="F346" s="3"/>
      <c r="G346" s="3"/>
    </row>
    <row r="347" spans="1:7">
      <c r="A347" s="3"/>
      <c r="B347" s="3"/>
      <c r="C347" s="3"/>
      <c r="D347" s="3"/>
      <c r="E347" s="298"/>
      <c r="F347" s="3"/>
      <c r="G347" s="3"/>
    </row>
    <row r="348" spans="1:7">
      <c r="A348" s="3"/>
      <c r="B348" s="3"/>
      <c r="C348" s="3"/>
      <c r="D348" s="3"/>
      <c r="E348" s="298"/>
      <c r="F348" s="3"/>
      <c r="G348" s="3"/>
    </row>
    <row r="349" spans="1:7">
      <c r="A349" s="3"/>
      <c r="B349" s="3"/>
      <c r="C349" s="3"/>
      <c r="D349" s="3"/>
      <c r="E349" s="298"/>
      <c r="F349" s="3"/>
      <c r="G349" s="3"/>
    </row>
    <row r="350" spans="1:7">
      <c r="A350" s="3"/>
      <c r="B350" s="3"/>
      <c r="C350" s="3"/>
      <c r="D350" s="3"/>
      <c r="E350" s="298"/>
      <c r="F350" s="3"/>
      <c r="G350" s="3"/>
    </row>
    <row r="351" spans="1:7">
      <c r="A351" s="3"/>
      <c r="B351" s="3"/>
      <c r="C351" s="3"/>
      <c r="D351" s="3"/>
      <c r="E351" s="298"/>
      <c r="F351" s="3"/>
      <c r="G351" s="3"/>
    </row>
    <row r="352" spans="1:7">
      <c r="A352" s="3"/>
      <c r="B352" s="3"/>
      <c r="C352" s="3"/>
      <c r="D352" s="3"/>
      <c r="E352" s="298"/>
      <c r="F352" s="3"/>
      <c r="G352" s="3"/>
    </row>
    <row r="353" spans="1:7">
      <c r="A353" s="3"/>
      <c r="B353" s="3"/>
      <c r="C353" s="3"/>
      <c r="D353" s="3"/>
      <c r="E353" s="298"/>
      <c r="F353" s="3"/>
      <c r="G353" s="3"/>
    </row>
    <row r="354" spans="1:7">
      <c r="A354" s="3"/>
      <c r="B354" s="3"/>
      <c r="C354" s="3"/>
      <c r="D354" s="3"/>
      <c r="E354" s="298"/>
      <c r="F354" s="3"/>
      <c r="G354" s="3"/>
    </row>
    <row r="355" spans="1:7">
      <c r="A355" s="3"/>
      <c r="B355" s="3"/>
      <c r="C355" s="3"/>
      <c r="D355" s="3"/>
      <c r="E355" s="298"/>
      <c r="F355" s="3"/>
      <c r="G355" s="3"/>
    </row>
    <row r="356" spans="1:7">
      <c r="A356" s="3"/>
      <c r="B356" s="3"/>
      <c r="C356" s="3"/>
      <c r="D356" s="3"/>
      <c r="E356" s="298"/>
      <c r="F356" s="3"/>
      <c r="G356" s="3"/>
    </row>
    <row r="357" spans="1:7">
      <c r="A357" s="3"/>
      <c r="B357" s="3"/>
      <c r="C357" s="3"/>
      <c r="D357" s="3"/>
      <c r="E357" s="298"/>
      <c r="F357" s="3"/>
      <c r="G357" s="3"/>
    </row>
    <row r="358" spans="1:7">
      <c r="A358" s="3"/>
      <c r="B358" s="3"/>
      <c r="C358" s="3"/>
      <c r="D358" s="3"/>
      <c r="E358" s="298"/>
      <c r="F358" s="3"/>
      <c r="G358" s="3"/>
    </row>
    <row r="359" spans="1:7">
      <c r="A359" s="3"/>
      <c r="B359" s="3"/>
      <c r="C359" s="3"/>
      <c r="D359" s="3"/>
      <c r="E359" s="298"/>
      <c r="F359" s="3"/>
      <c r="G359" s="3"/>
    </row>
    <row r="360" spans="1:7">
      <c r="A360" s="3"/>
      <c r="B360" s="3"/>
      <c r="C360" s="3"/>
      <c r="D360" s="3"/>
      <c r="E360" s="298"/>
      <c r="F360" s="3"/>
      <c r="G360" s="3"/>
    </row>
    <row r="361" spans="1:7">
      <c r="A361" s="3"/>
      <c r="B361" s="3"/>
      <c r="C361" s="3"/>
      <c r="D361" s="3"/>
      <c r="E361" s="298"/>
      <c r="F361" s="3"/>
      <c r="G361" s="3"/>
    </row>
    <row r="362" spans="1:7">
      <c r="A362" s="3"/>
      <c r="B362" s="3"/>
      <c r="C362" s="3"/>
      <c r="D362" s="3"/>
      <c r="E362" s="298"/>
      <c r="F362" s="3"/>
      <c r="G362" s="3"/>
    </row>
    <row r="363" spans="1:7">
      <c r="A363" s="3"/>
      <c r="B363" s="3"/>
      <c r="C363" s="3"/>
      <c r="D363" s="3"/>
      <c r="E363" s="298"/>
      <c r="F363" s="3"/>
      <c r="G363" s="3"/>
    </row>
    <row r="364" spans="1:7">
      <c r="A364" s="3"/>
      <c r="B364" s="3"/>
      <c r="C364" s="3"/>
      <c r="D364" s="3"/>
      <c r="E364" s="298"/>
      <c r="F364" s="3"/>
      <c r="G364" s="3"/>
    </row>
    <row r="365" spans="1:7">
      <c r="A365" s="3"/>
      <c r="B365" s="3"/>
      <c r="C365" s="3"/>
      <c r="D365" s="3"/>
      <c r="E365" s="298"/>
      <c r="F365" s="3"/>
      <c r="G365" s="3"/>
    </row>
    <row r="366" spans="1:7">
      <c r="A366" s="3"/>
      <c r="B366" s="3"/>
      <c r="C366" s="3"/>
      <c r="D366" s="3"/>
      <c r="E366" s="298"/>
      <c r="F366" s="3"/>
      <c r="G366" s="3"/>
    </row>
    <row r="367" spans="1:7">
      <c r="A367" s="3"/>
      <c r="B367" s="3"/>
      <c r="C367" s="3"/>
      <c r="D367" s="3"/>
      <c r="E367" s="298"/>
      <c r="F367" s="3"/>
      <c r="G367" s="3"/>
    </row>
    <row r="368" spans="1:7">
      <c r="A368" s="3"/>
      <c r="B368" s="3"/>
      <c r="C368" s="3"/>
      <c r="D368" s="3"/>
      <c r="E368" s="298"/>
      <c r="F368" s="3"/>
      <c r="G368" s="3"/>
    </row>
    <row r="369" spans="1:7">
      <c r="A369" s="3"/>
      <c r="B369" s="3"/>
      <c r="C369" s="3"/>
      <c r="D369" s="3"/>
      <c r="E369" s="298"/>
      <c r="F369" s="3"/>
      <c r="G369" s="3"/>
    </row>
    <row r="370" spans="1:7">
      <c r="A370" s="3"/>
      <c r="B370" s="3"/>
      <c r="C370" s="3"/>
      <c r="D370" s="3"/>
      <c r="E370" s="298"/>
      <c r="F370" s="3"/>
      <c r="G370" s="3"/>
    </row>
    <row r="371" spans="1:7">
      <c r="A371" s="3"/>
      <c r="B371" s="3"/>
      <c r="C371" s="3"/>
      <c r="D371" s="3"/>
      <c r="E371" s="298"/>
      <c r="F371" s="3"/>
      <c r="G371" s="3"/>
    </row>
    <row r="372" spans="1:7">
      <c r="A372" s="3"/>
      <c r="B372" s="3"/>
      <c r="C372" s="3"/>
      <c r="D372" s="3"/>
      <c r="E372" s="298"/>
      <c r="F372" s="3"/>
      <c r="G372" s="3"/>
    </row>
    <row r="373" spans="1:7">
      <c r="A373" s="3"/>
      <c r="B373" s="3"/>
      <c r="C373" s="3"/>
      <c r="D373" s="3"/>
      <c r="E373" s="298"/>
      <c r="F373" s="3"/>
      <c r="G373" s="3"/>
    </row>
    <row r="374" spans="1:7">
      <c r="A374" s="3"/>
      <c r="B374" s="3"/>
      <c r="C374" s="3"/>
      <c r="D374" s="3"/>
      <c r="E374" s="298"/>
      <c r="F374" s="3"/>
      <c r="G374" s="3"/>
    </row>
    <row r="375" spans="1:7">
      <c r="A375" s="3"/>
      <c r="B375" s="3"/>
      <c r="C375" s="3"/>
      <c r="D375" s="3"/>
      <c r="E375" s="298"/>
      <c r="F375" s="3"/>
      <c r="G375" s="3"/>
    </row>
    <row r="376" spans="1:7">
      <c r="A376" s="3"/>
      <c r="B376" s="3"/>
      <c r="C376" s="3"/>
      <c r="D376" s="3"/>
      <c r="E376" s="298"/>
      <c r="F376" s="3"/>
      <c r="G376" s="3"/>
    </row>
    <row r="377" spans="1:7">
      <c r="A377" s="3"/>
      <c r="B377" s="3"/>
      <c r="C377" s="3"/>
      <c r="D377" s="3"/>
      <c r="E377" s="298"/>
      <c r="F377" s="3"/>
      <c r="G377" s="3"/>
    </row>
    <row r="378" spans="1:7">
      <c r="A378" s="3"/>
      <c r="B378" s="3"/>
      <c r="C378" s="3"/>
      <c r="D378" s="3"/>
      <c r="E378" s="298"/>
      <c r="F378" s="3"/>
      <c r="G378" s="3"/>
    </row>
    <row r="379" spans="1:7">
      <c r="A379" s="3"/>
      <c r="B379" s="3"/>
      <c r="C379" s="3"/>
      <c r="D379" s="3"/>
      <c r="E379" s="298"/>
      <c r="F379" s="3"/>
      <c r="G379" s="3"/>
    </row>
    <row r="380" spans="1:7">
      <c r="A380" s="3"/>
      <c r="B380" s="3"/>
      <c r="C380" s="3"/>
      <c r="D380" s="3"/>
      <c r="E380" s="298"/>
      <c r="F380" s="3"/>
      <c r="G380" s="3"/>
    </row>
    <row r="381" spans="1:7">
      <c r="A381" s="3"/>
      <c r="B381" s="3"/>
      <c r="C381" s="3"/>
      <c r="D381" s="3"/>
      <c r="E381" s="298"/>
      <c r="F381" s="3"/>
      <c r="G381" s="3"/>
    </row>
    <row r="382" spans="1:7">
      <c r="A382" s="3"/>
      <c r="B382" s="3"/>
      <c r="C382" s="3"/>
      <c r="D382" s="3"/>
      <c r="E382" s="298"/>
      <c r="F382" s="3"/>
      <c r="G382" s="3"/>
    </row>
    <row r="383" spans="1:7">
      <c r="A383" s="3"/>
      <c r="B383" s="3"/>
      <c r="C383" s="3"/>
      <c r="D383" s="3"/>
      <c r="E383" s="298"/>
      <c r="F383" s="3"/>
      <c r="G383" s="3"/>
    </row>
    <row r="384" spans="1:7">
      <c r="A384" s="3"/>
      <c r="B384" s="3"/>
      <c r="C384" s="3"/>
      <c r="D384" s="3"/>
      <c r="E384" s="298"/>
      <c r="F384" s="3"/>
      <c r="G384" s="3"/>
    </row>
    <row r="385" spans="1:7">
      <c r="A385" s="3"/>
      <c r="B385" s="3"/>
      <c r="C385" s="3"/>
      <c r="D385" s="3"/>
      <c r="E385" s="298"/>
      <c r="F385" s="3"/>
      <c r="G385" s="3"/>
    </row>
    <row r="386" spans="1:7">
      <c r="A386" s="3"/>
      <c r="B386" s="3"/>
      <c r="C386" s="3"/>
      <c r="D386" s="3"/>
      <c r="E386" s="298"/>
      <c r="F386" s="3"/>
      <c r="G386" s="3"/>
    </row>
    <row r="387" spans="1:7">
      <c r="A387" s="3"/>
      <c r="B387" s="3"/>
      <c r="C387" s="3"/>
      <c r="D387" s="3"/>
      <c r="E387" s="298"/>
      <c r="F387" s="3"/>
      <c r="G387" s="3"/>
    </row>
    <row r="388" spans="1:7">
      <c r="A388" s="3"/>
      <c r="B388" s="3"/>
      <c r="C388" s="3"/>
      <c r="D388" s="3"/>
      <c r="E388" s="298"/>
      <c r="F388" s="3"/>
      <c r="G388" s="3"/>
    </row>
    <row r="389" spans="1:7">
      <c r="A389" s="3"/>
      <c r="B389" s="3"/>
      <c r="C389" s="3"/>
      <c r="D389" s="3"/>
      <c r="E389" s="298"/>
      <c r="F389" s="3"/>
      <c r="G389" s="3"/>
    </row>
    <row r="390" spans="1:7">
      <c r="A390" s="3"/>
      <c r="B390" s="3"/>
      <c r="C390" s="3"/>
      <c r="D390" s="3"/>
      <c r="E390" s="298"/>
      <c r="F390" s="3"/>
      <c r="G390" s="3"/>
    </row>
    <row r="391" spans="1:7">
      <c r="A391" s="3"/>
      <c r="B391" s="3"/>
      <c r="C391" s="3"/>
      <c r="D391" s="3"/>
      <c r="E391" s="298"/>
      <c r="F391" s="3"/>
      <c r="G391" s="3"/>
    </row>
    <row r="392" spans="1:7">
      <c r="A392" s="3"/>
      <c r="B392" s="3"/>
      <c r="C392" s="3"/>
      <c r="D392" s="3"/>
      <c r="E392" s="298"/>
      <c r="F392" s="3"/>
      <c r="G392" s="3"/>
    </row>
    <row r="393" spans="1:7">
      <c r="A393" s="3"/>
      <c r="B393" s="3"/>
      <c r="C393" s="3"/>
      <c r="D393" s="3"/>
      <c r="E393" s="298"/>
      <c r="F393" s="3"/>
      <c r="G393" s="3"/>
    </row>
    <row r="394" spans="1:7">
      <c r="A394" s="3"/>
      <c r="B394" s="3"/>
      <c r="C394" s="3"/>
      <c r="D394" s="3"/>
      <c r="E394" s="298"/>
      <c r="F394" s="3"/>
      <c r="G394" s="3"/>
    </row>
    <row r="395" spans="1:7">
      <c r="A395" s="3"/>
      <c r="B395" s="3"/>
      <c r="C395" s="3"/>
      <c r="D395" s="3"/>
      <c r="E395" s="298"/>
      <c r="F395" s="3"/>
      <c r="G395" s="3"/>
    </row>
    <row r="396" spans="1:7">
      <c r="A396" s="3"/>
      <c r="B396" s="3"/>
      <c r="C396" s="3"/>
      <c r="D396" s="3"/>
      <c r="E396" s="298"/>
      <c r="F396" s="3"/>
      <c r="G396" s="3"/>
    </row>
    <row r="397" spans="1:7">
      <c r="A397" s="3"/>
      <c r="B397" s="3"/>
      <c r="C397" s="3"/>
      <c r="D397" s="3"/>
      <c r="E397" s="298"/>
      <c r="F397" s="3"/>
      <c r="G397" s="3"/>
    </row>
    <row r="398" spans="1:7">
      <c r="A398" s="3"/>
      <c r="B398" s="3"/>
      <c r="C398" s="3"/>
      <c r="D398" s="3"/>
      <c r="E398" s="298"/>
      <c r="F398" s="3"/>
      <c r="G398" s="3"/>
    </row>
    <row r="399" spans="1:7">
      <c r="A399" s="3"/>
      <c r="B399" s="3"/>
      <c r="C399" s="3"/>
      <c r="D399" s="3"/>
      <c r="E399" s="298"/>
      <c r="F399" s="3"/>
      <c r="G399" s="3"/>
    </row>
    <row r="400" spans="1:7">
      <c r="A400" s="3"/>
      <c r="B400" s="3"/>
      <c r="C400" s="3"/>
      <c r="D400" s="3"/>
      <c r="E400" s="298"/>
      <c r="F400" s="3"/>
      <c r="G400" s="3"/>
    </row>
    <row r="401" spans="1:7">
      <c r="A401" s="3"/>
      <c r="B401" s="3"/>
      <c r="C401" s="3"/>
      <c r="D401" s="3"/>
      <c r="E401" s="298"/>
      <c r="F401" s="3"/>
      <c r="G401" s="3"/>
    </row>
    <row r="402" spans="1:7">
      <c r="A402" s="3"/>
      <c r="B402" s="3"/>
      <c r="C402" s="3"/>
      <c r="D402" s="3"/>
      <c r="E402" s="298"/>
      <c r="F402" s="3"/>
      <c r="G402" s="3"/>
    </row>
    <row r="403" spans="1:7">
      <c r="A403" s="3"/>
      <c r="B403" s="3"/>
      <c r="C403" s="3"/>
      <c r="D403" s="3"/>
      <c r="E403" s="298"/>
      <c r="F403" s="3"/>
      <c r="G403" s="3"/>
    </row>
    <row r="404" spans="1:7">
      <c r="A404" s="3"/>
      <c r="B404" s="3"/>
      <c r="C404" s="3"/>
      <c r="D404" s="3"/>
      <c r="E404" s="298"/>
      <c r="F404" s="3"/>
      <c r="G404" s="3"/>
    </row>
    <row r="405" spans="1:7">
      <c r="A405" s="3"/>
      <c r="B405" s="3"/>
      <c r="C405" s="3"/>
      <c r="D405" s="3"/>
      <c r="E405" s="298"/>
      <c r="F405" s="3"/>
      <c r="G405" s="3"/>
    </row>
    <row r="406" spans="1:7">
      <c r="A406" s="3"/>
      <c r="B406" s="3"/>
      <c r="C406" s="3"/>
      <c r="D406" s="3"/>
      <c r="E406" s="298"/>
      <c r="F406" s="3"/>
      <c r="G406" s="3"/>
    </row>
    <row r="407" spans="1:7">
      <c r="A407" s="3"/>
      <c r="B407" s="3"/>
      <c r="C407" s="3"/>
      <c r="D407" s="3"/>
      <c r="E407" s="298"/>
      <c r="F407" s="3"/>
      <c r="G407" s="3"/>
    </row>
    <row r="408" spans="1:7">
      <c r="A408" s="3"/>
      <c r="B408" s="3"/>
      <c r="C408" s="3"/>
      <c r="D408" s="3"/>
      <c r="E408" s="298"/>
      <c r="F408" s="3"/>
      <c r="G408" s="3"/>
    </row>
    <row r="409" spans="1:7">
      <c r="A409" s="3"/>
      <c r="B409" s="3"/>
      <c r="C409" s="3"/>
      <c r="D409" s="3"/>
      <c r="E409" s="298"/>
      <c r="F409" s="3"/>
      <c r="G409" s="3"/>
    </row>
    <row r="410" spans="1:7">
      <c r="A410" s="3"/>
      <c r="B410" s="3"/>
      <c r="C410" s="3"/>
      <c r="D410" s="3"/>
      <c r="E410" s="298"/>
      <c r="F410" s="3"/>
      <c r="G410" s="3"/>
    </row>
    <row r="411" spans="1:7">
      <c r="A411" s="3"/>
      <c r="B411" s="3"/>
      <c r="C411" s="3"/>
      <c r="D411" s="3"/>
      <c r="E411" s="298"/>
      <c r="F411" s="3"/>
      <c r="G411" s="3"/>
    </row>
    <row r="412" spans="1:7">
      <c r="A412" s="3"/>
      <c r="B412" s="3"/>
      <c r="C412" s="3"/>
      <c r="D412" s="3"/>
      <c r="E412" s="298"/>
      <c r="F412" s="3"/>
      <c r="G412" s="3"/>
    </row>
    <row r="413" spans="1:7">
      <c r="A413" s="3"/>
      <c r="B413" s="3"/>
      <c r="C413" s="3"/>
      <c r="D413" s="3"/>
      <c r="E413" s="298"/>
      <c r="F413" s="3"/>
      <c r="G413" s="3"/>
    </row>
    <row r="414" spans="1:7">
      <c r="A414" s="3"/>
      <c r="B414" s="3"/>
      <c r="C414" s="3"/>
      <c r="D414" s="3"/>
      <c r="E414" s="298"/>
      <c r="F414" s="3"/>
      <c r="G414" s="3"/>
    </row>
    <row r="415" spans="1:7">
      <c r="A415" s="3"/>
      <c r="B415" s="3"/>
      <c r="C415" s="3"/>
      <c r="D415" s="3"/>
      <c r="E415" s="298"/>
      <c r="F415" s="3"/>
      <c r="G415" s="3"/>
    </row>
    <row r="416" spans="1:7">
      <c r="A416" s="3"/>
      <c r="B416" s="3"/>
      <c r="C416" s="3"/>
      <c r="D416" s="3"/>
      <c r="E416" s="298"/>
      <c r="F416" s="3"/>
      <c r="G416" s="3"/>
    </row>
    <row r="417" spans="1:7">
      <c r="A417" s="3"/>
      <c r="B417" s="3"/>
      <c r="C417" s="3"/>
      <c r="D417" s="3"/>
      <c r="E417" s="298"/>
      <c r="F417" s="3"/>
      <c r="G417" s="3"/>
    </row>
    <row r="418" spans="1:7">
      <c r="A418" s="3"/>
      <c r="B418" s="3"/>
      <c r="C418" s="3"/>
      <c r="D418" s="3"/>
      <c r="E418" s="298"/>
      <c r="F418" s="3"/>
      <c r="G418" s="3"/>
    </row>
    <row r="419" spans="1:7">
      <c r="A419" s="3"/>
      <c r="B419" s="3"/>
      <c r="C419" s="3"/>
      <c r="D419" s="3"/>
      <c r="E419" s="298"/>
      <c r="F419" s="3"/>
      <c r="G419" s="3"/>
    </row>
    <row r="420" spans="1:7">
      <c r="A420" s="3"/>
      <c r="B420" s="3"/>
      <c r="C420" s="3"/>
      <c r="D420" s="3"/>
      <c r="E420" s="298"/>
      <c r="F420" s="3"/>
      <c r="G420" s="3"/>
    </row>
    <row r="421" spans="1:7">
      <c r="A421" s="3"/>
      <c r="B421" s="3"/>
      <c r="C421" s="3"/>
      <c r="D421" s="3"/>
      <c r="E421" s="298"/>
      <c r="F421" s="3"/>
      <c r="G421" s="3"/>
    </row>
    <row r="422" spans="1:7">
      <c r="A422" s="3"/>
      <c r="B422" s="3"/>
      <c r="C422" s="3"/>
      <c r="D422" s="3"/>
      <c r="E422" s="298"/>
      <c r="F422" s="3"/>
      <c r="G422" s="3"/>
    </row>
    <row r="423" spans="1:7">
      <c r="A423" s="3"/>
      <c r="B423" s="3"/>
      <c r="C423" s="3"/>
      <c r="D423" s="3"/>
      <c r="E423" s="298"/>
      <c r="F423" s="3"/>
      <c r="G423" s="3"/>
    </row>
    <row r="424" spans="1:7">
      <c r="A424" s="3"/>
      <c r="B424" s="3"/>
      <c r="C424" s="3"/>
      <c r="D424" s="3"/>
      <c r="E424" s="298"/>
      <c r="F424" s="3"/>
      <c r="G424" s="3"/>
    </row>
    <row r="425" spans="1:7">
      <c r="A425" s="3"/>
      <c r="B425" s="3"/>
      <c r="C425" s="3"/>
      <c r="D425" s="3"/>
      <c r="E425" s="298"/>
      <c r="F425" s="3"/>
      <c r="G425" s="3"/>
    </row>
    <row r="426" spans="1:7">
      <c r="A426" s="3"/>
      <c r="B426" s="3"/>
      <c r="C426" s="3"/>
      <c r="D426" s="3"/>
      <c r="E426" s="298"/>
      <c r="F426" s="3"/>
      <c r="G426" s="3"/>
    </row>
    <row r="427" spans="1:7">
      <c r="A427" s="3"/>
      <c r="B427" s="3"/>
      <c r="C427" s="3"/>
      <c r="D427" s="3"/>
      <c r="E427" s="298"/>
      <c r="F427" s="3"/>
      <c r="G427" s="3"/>
    </row>
    <row r="428" spans="1:7">
      <c r="A428" s="3"/>
      <c r="B428" s="3"/>
      <c r="C428" s="3"/>
      <c r="D428" s="3"/>
      <c r="E428" s="298"/>
      <c r="F428" s="3"/>
      <c r="G428" s="3"/>
    </row>
    <row r="429" spans="1:7">
      <c r="A429" s="3"/>
      <c r="B429" s="3"/>
      <c r="C429" s="3"/>
      <c r="D429" s="3"/>
      <c r="E429" s="298"/>
      <c r="F429" s="3"/>
      <c r="G429" s="3"/>
    </row>
    <row r="430" spans="1:7">
      <c r="A430" s="3"/>
      <c r="B430" s="3"/>
      <c r="C430" s="3"/>
      <c r="D430" s="3"/>
      <c r="E430" s="298"/>
      <c r="F430" s="3"/>
      <c r="G430" s="3"/>
    </row>
    <row r="431" spans="1:7">
      <c r="A431" s="3"/>
      <c r="B431" s="3"/>
      <c r="C431" s="3"/>
      <c r="D431" s="3"/>
      <c r="E431" s="298"/>
      <c r="F431" s="3"/>
      <c r="G431" s="3"/>
    </row>
    <row r="432" spans="1:7">
      <c r="A432" s="3"/>
      <c r="B432" s="3"/>
      <c r="C432" s="3"/>
      <c r="D432" s="3"/>
      <c r="E432" s="298"/>
      <c r="F432" s="3"/>
      <c r="G432" s="3"/>
    </row>
    <row r="433" spans="1:7">
      <c r="A433" s="3"/>
      <c r="B433" s="3"/>
      <c r="C433" s="3"/>
      <c r="D433" s="3"/>
      <c r="E433" s="298"/>
      <c r="F433" s="3"/>
      <c r="G433" s="3"/>
    </row>
    <row r="434" spans="1:7">
      <c r="A434" s="3"/>
      <c r="B434" s="3"/>
      <c r="C434" s="3"/>
      <c r="D434" s="3"/>
      <c r="E434" s="298"/>
      <c r="F434" s="3"/>
      <c r="G434" s="3"/>
    </row>
    <row r="435" spans="1:7">
      <c r="A435" s="3"/>
      <c r="B435" s="3"/>
      <c r="C435" s="3"/>
      <c r="D435" s="3"/>
      <c r="E435" s="298"/>
      <c r="F435" s="3"/>
      <c r="G435" s="3"/>
    </row>
    <row r="436" spans="1:7">
      <c r="A436" s="3"/>
      <c r="B436" s="3"/>
      <c r="C436" s="3"/>
      <c r="D436" s="3"/>
      <c r="E436" s="298"/>
      <c r="F436" s="3"/>
      <c r="G436" s="3"/>
    </row>
    <row r="437" spans="1:7">
      <c r="A437" s="3"/>
      <c r="B437" s="3"/>
      <c r="C437" s="3"/>
      <c r="D437" s="3"/>
      <c r="E437" s="298"/>
      <c r="F437" s="3"/>
      <c r="G437" s="3"/>
    </row>
    <row r="438" spans="1:7">
      <c r="A438" s="3"/>
      <c r="B438" s="3"/>
      <c r="C438" s="3"/>
      <c r="D438" s="3"/>
      <c r="E438" s="298"/>
      <c r="F438" s="3"/>
      <c r="G438" s="3"/>
    </row>
    <row r="439" spans="1:7">
      <c r="A439" s="3"/>
      <c r="B439" s="3"/>
      <c r="C439" s="3"/>
      <c r="D439" s="3"/>
      <c r="E439" s="298"/>
      <c r="F439" s="3"/>
      <c r="G439" s="3"/>
    </row>
    <row r="440" spans="1:7">
      <c r="A440" s="3"/>
      <c r="B440" s="3"/>
      <c r="C440" s="3"/>
      <c r="D440" s="3"/>
      <c r="E440" s="298"/>
      <c r="F440" s="3"/>
      <c r="G440" s="3"/>
    </row>
    <row r="441" spans="1:7">
      <c r="A441" s="3"/>
      <c r="B441" s="3"/>
      <c r="C441" s="3"/>
      <c r="D441" s="3"/>
      <c r="E441" s="298"/>
      <c r="F441" s="3"/>
      <c r="G441" s="3"/>
    </row>
    <row r="442" spans="1:7">
      <c r="A442" s="3"/>
      <c r="B442" s="3"/>
      <c r="C442" s="3"/>
      <c r="D442" s="3"/>
      <c r="E442" s="298"/>
      <c r="F442" s="3"/>
      <c r="G442" s="3"/>
    </row>
    <row r="443" spans="1:7">
      <c r="A443" s="3"/>
      <c r="B443" s="3"/>
      <c r="C443" s="3"/>
      <c r="D443" s="3"/>
      <c r="E443" s="298"/>
      <c r="F443" s="3"/>
      <c r="G443" s="3"/>
    </row>
    <row r="444" spans="1:7">
      <c r="A444" s="3"/>
      <c r="B444" s="3"/>
      <c r="C444" s="3"/>
      <c r="D444" s="3"/>
      <c r="E444" s="298"/>
      <c r="F444" s="3"/>
      <c r="G444" s="3"/>
    </row>
    <row r="445" spans="1:7">
      <c r="A445" s="3"/>
      <c r="B445" s="3"/>
      <c r="C445" s="3"/>
      <c r="D445" s="3"/>
      <c r="E445" s="298"/>
      <c r="F445" s="3"/>
      <c r="G445" s="3"/>
    </row>
    <row r="446" spans="1:7">
      <c r="A446" s="3"/>
      <c r="B446" s="3"/>
      <c r="C446" s="3"/>
      <c r="D446" s="3"/>
      <c r="E446" s="298"/>
      <c r="F446" s="3"/>
      <c r="G446" s="3"/>
    </row>
    <row r="447" spans="1:7">
      <c r="A447" s="3"/>
      <c r="B447" s="3"/>
      <c r="C447" s="3"/>
      <c r="D447" s="3"/>
      <c r="E447" s="298"/>
      <c r="F447" s="3"/>
      <c r="G447" s="3"/>
    </row>
    <row r="448" spans="1:7">
      <c r="A448" s="3"/>
      <c r="B448" s="3"/>
      <c r="C448" s="3"/>
      <c r="D448" s="3"/>
      <c r="E448" s="298"/>
      <c r="F448" s="3"/>
      <c r="G448" s="3"/>
    </row>
    <row r="449" spans="1:7">
      <c r="A449" s="3"/>
      <c r="B449" s="3"/>
      <c r="C449" s="3"/>
      <c r="D449" s="3"/>
      <c r="E449" s="298"/>
      <c r="F449" s="3"/>
      <c r="G449" s="3"/>
    </row>
    <row r="450" spans="1:7">
      <c r="A450" s="3"/>
      <c r="B450" s="3"/>
      <c r="C450" s="3"/>
      <c r="D450" s="3"/>
      <c r="E450" s="298"/>
      <c r="F450" s="3"/>
      <c r="G450" s="3"/>
    </row>
    <row r="451" spans="1:7">
      <c r="A451" s="3"/>
      <c r="B451" s="3"/>
      <c r="C451" s="3"/>
      <c r="D451" s="3"/>
      <c r="E451" s="298"/>
      <c r="F451" s="3"/>
      <c r="G451" s="3"/>
    </row>
    <row r="452" spans="1:7">
      <c r="A452" s="3"/>
      <c r="B452" s="3"/>
      <c r="C452" s="3"/>
      <c r="D452" s="3"/>
      <c r="E452" s="298"/>
      <c r="F452" s="3"/>
      <c r="G452" s="3"/>
    </row>
    <row r="453" spans="1:7">
      <c r="A453" s="3"/>
      <c r="B453" s="3"/>
      <c r="C453" s="3"/>
      <c r="D453" s="3"/>
      <c r="E453" s="298"/>
      <c r="F453" s="3"/>
      <c r="G453" s="3"/>
    </row>
    <row r="454" spans="1:7">
      <c r="A454" s="3"/>
      <c r="B454" s="3"/>
      <c r="C454" s="3"/>
      <c r="D454" s="3"/>
      <c r="E454" s="298"/>
      <c r="F454" s="3"/>
      <c r="G454" s="3"/>
    </row>
    <row r="455" spans="1:7">
      <c r="A455" s="3"/>
      <c r="B455" s="3"/>
      <c r="C455" s="3"/>
      <c r="D455" s="3"/>
      <c r="E455" s="298"/>
      <c r="F455" s="3"/>
      <c r="G455" s="3"/>
    </row>
    <row r="456" spans="1:7">
      <c r="A456" s="3"/>
      <c r="B456" s="3"/>
      <c r="C456" s="3"/>
      <c r="D456" s="3"/>
      <c r="E456" s="298"/>
      <c r="F456" s="3"/>
      <c r="G456" s="3"/>
    </row>
    <row r="457" spans="1:7">
      <c r="A457" s="3"/>
      <c r="B457" s="3"/>
      <c r="C457" s="3"/>
      <c r="D457" s="3"/>
      <c r="E457" s="298"/>
      <c r="F457" s="3"/>
      <c r="G457" s="3"/>
    </row>
    <row r="458" spans="1:7">
      <c r="A458" s="3"/>
      <c r="B458" s="3"/>
      <c r="C458" s="3"/>
      <c r="D458" s="3"/>
      <c r="E458" s="298"/>
      <c r="F458" s="3"/>
      <c r="G458" s="3"/>
    </row>
    <row r="459" spans="1:7">
      <c r="A459" s="3"/>
      <c r="B459" s="3"/>
      <c r="C459" s="3"/>
      <c r="D459" s="3"/>
      <c r="E459" s="298"/>
      <c r="F459" s="3"/>
      <c r="G459" s="3"/>
    </row>
    <row r="460" spans="1:7">
      <c r="A460" s="3"/>
      <c r="B460" s="3"/>
      <c r="C460" s="3"/>
      <c r="D460" s="3"/>
      <c r="E460" s="298"/>
      <c r="F460" s="3"/>
      <c r="G460" s="3"/>
    </row>
    <row r="461" spans="1:7">
      <c r="A461" s="3"/>
      <c r="B461" s="3"/>
      <c r="C461" s="3"/>
      <c r="D461" s="3"/>
      <c r="E461" s="298"/>
      <c r="F461" s="3"/>
      <c r="G461" s="3"/>
    </row>
    <row r="462" spans="1:7">
      <c r="A462" s="3"/>
      <c r="B462" s="3"/>
      <c r="C462" s="3"/>
      <c r="D462" s="3"/>
      <c r="E462" s="298"/>
      <c r="F462" s="3"/>
      <c r="G462" s="3"/>
    </row>
    <row r="463" spans="1:7">
      <c r="A463" s="3"/>
      <c r="B463" s="3"/>
      <c r="C463" s="3"/>
      <c r="D463" s="3"/>
      <c r="E463" s="298"/>
      <c r="F463" s="3"/>
      <c r="G463" s="3"/>
    </row>
    <row r="464" spans="1:7">
      <c r="A464" s="3"/>
      <c r="B464" s="3"/>
      <c r="C464" s="3"/>
      <c r="D464" s="3"/>
      <c r="E464" s="298"/>
      <c r="F464" s="3"/>
      <c r="G464" s="3"/>
    </row>
    <row r="465" spans="1:7">
      <c r="A465" s="3"/>
      <c r="B465" s="3"/>
      <c r="C465" s="3"/>
      <c r="D465" s="3"/>
      <c r="E465" s="298"/>
      <c r="F465" s="3"/>
      <c r="G465" s="3"/>
    </row>
  </sheetData>
  <mergeCells count="6">
    <mergeCell ref="A61:G61"/>
    <mergeCell ref="C5:C6"/>
    <mergeCell ref="D5:D6"/>
    <mergeCell ref="F5:F6"/>
    <mergeCell ref="D10:G10"/>
    <mergeCell ref="A59:F59"/>
  </mergeCells>
  <phoneticPr fontId="43" type="noConversion"/>
  <printOptions horizontalCentered="1" verticalCentered="1"/>
  <pageMargins left="0.59055118110236227" right="0" top="0.39370078740157483" bottom="0" header="0" footer="0"/>
  <pageSetup paperSize="9" scale="7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T459"/>
  <sheetViews>
    <sheetView showGridLines="0" view="pageBreakPreview" topLeftCell="B28" zoomScale="89" zoomScaleNormal="100" zoomScaleSheetLayoutView="89" workbookViewId="0">
      <selection activeCell="G42" sqref="G42:G59"/>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46" ht="21.9" customHeight="1">
      <c r="A1" s="218" t="str">
        <f>works!A1</f>
        <v>Kgetlengrivier</v>
      </c>
      <c r="B1" s="55"/>
      <c r="C1" s="55"/>
      <c r="D1" s="56"/>
      <c r="E1" s="56"/>
      <c r="F1" s="281"/>
      <c r="G1" s="282">
        <f>works!G1</f>
        <v>46274</v>
      </c>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46" ht="30" customHeight="1">
      <c r="A2" s="219" t="str">
        <f>+works!A2</f>
        <v>Bulk Water Supply Bodorp Swartruggens</v>
      </c>
      <c r="B2" s="60"/>
      <c r="C2" s="60"/>
      <c r="D2" s="60"/>
      <c r="E2" s="61"/>
      <c r="F2" s="61"/>
      <c r="G2" s="62"/>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row>
    <row r="3" spans="1:46" ht="21.9" customHeight="1" thickBot="1">
      <c r="A3" s="220" t="str">
        <f>works!A3</f>
        <v>Pipeline and related works</v>
      </c>
      <c r="B3" s="64"/>
      <c r="C3" s="64"/>
      <c r="D3" s="65"/>
      <c r="E3" s="65"/>
      <c r="F3" s="65"/>
      <c r="G3" s="66"/>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ht="15.6" thickBot="1">
      <c r="A4" s="12"/>
      <c r="B4" s="12"/>
      <c r="C4" s="12"/>
      <c r="D4" s="12"/>
      <c r="E4" s="97"/>
      <c r="F4" s="12"/>
      <c r="G4" s="12"/>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row>
    <row r="5" spans="1:46" ht="18" customHeight="1">
      <c r="A5" s="222" t="s">
        <v>7</v>
      </c>
      <c r="B5" s="223" t="s">
        <v>3</v>
      </c>
      <c r="C5" s="347" t="s">
        <v>8</v>
      </c>
      <c r="D5" s="348" t="s">
        <v>9</v>
      </c>
      <c r="E5" s="224" t="s">
        <v>23</v>
      </c>
      <c r="F5" s="349" t="s">
        <v>10</v>
      </c>
      <c r="G5" s="225" t="s">
        <v>11</v>
      </c>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8" customHeight="1" thickBot="1">
      <c r="A6" s="226" t="s">
        <v>20</v>
      </c>
      <c r="B6" s="68" t="s">
        <v>21</v>
      </c>
      <c r="C6" s="336"/>
      <c r="D6" s="338"/>
      <c r="E6" s="227" t="s">
        <v>78</v>
      </c>
      <c r="F6" s="342"/>
      <c r="G6" s="228" t="s">
        <v>22</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ht="21.9" customHeight="1">
      <c r="A7" s="69"/>
      <c r="B7" s="70" t="s">
        <v>2</v>
      </c>
      <c r="C7" s="71" t="s">
        <v>646</v>
      </c>
      <c r="D7" s="12"/>
      <c r="E7" s="97"/>
      <c r="F7" s="12"/>
      <c r="G7" s="72"/>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row>
    <row r="8" spans="1:46" ht="21.9" customHeight="1">
      <c r="A8" s="69"/>
      <c r="B8" s="70" t="s">
        <v>12</v>
      </c>
      <c r="C8" s="73" t="s">
        <v>832</v>
      </c>
      <c r="D8" s="12"/>
      <c r="E8" s="97"/>
      <c r="F8" s="12"/>
      <c r="G8" s="72"/>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row>
    <row r="9" spans="1:46" ht="15" customHeight="1" thickBot="1">
      <c r="A9" s="69"/>
      <c r="B9" s="70"/>
      <c r="C9" s="310" t="s">
        <v>942</v>
      </c>
      <c r="D9" s="12"/>
      <c r="E9" s="97"/>
      <c r="F9" s="12"/>
      <c r="G9" s="72"/>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row>
    <row r="10" spans="1:46" ht="17.399999999999999">
      <c r="A10" s="269"/>
      <c r="B10" s="270"/>
      <c r="C10" s="301">
        <v>1</v>
      </c>
      <c r="D10" s="356"/>
      <c r="E10" s="356"/>
      <c r="F10" s="356"/>
      <c r="G10" s="357"/>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1:46">
      <c r="A11" s="263"/>
      <c r="B11" s="273"/>
      <c r="C11" s="268"/>
      <c r="D11" s="265"/>
      <c r="E11" s="266"/>
      <c r="F11" s="267"/>
      <c r="G11" s="27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row>
    <row r="12" spans="1:46" ht="17.399999999999999">
      <c r="A12" s="191" t="s">
        <v>647</v>
      </c>
      <c r="B12" s="215"/>
      <c r="C12" s="203" t="s">
        <v>90</v>
      </c>
      <c r="D12" s="194"/>
      <c r="E12" s="195"/>
      <c r="F12" s="196"/>
      <c r="G12" s="197"/>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1:46" ht="17.100000000000001" customHeight="1">
      <c r="A13" s="263"/>
      <c r="B13" s="264"/>
      <c r="C13" s="268"/>
      <c r="D13" s="265"/>
      <c r="E13" s="266"/>
      <c r="F13" s="267"/>
      <c r="G13" s="27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46" ht="42.75" customHeight="1">
      <c r="A14" s="263"/>
      <c r="B14" s="264"/>
      <c r="C14" s="101" t="s">
        <v>524</v>
      </c>
      <c r="D14" s="265"/>
      <c r="E14" s="266"/>
      <c r="F14" s="267"/>
      <c r="G14" s="27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17.100000000000001" customHeight="1">
      <c r="A15" s="263" t="s">
        <v>648</v>
      </c>
      <c r="B15" s="264" t="s">
        <v>91</v>
      </c>
      <c r="C15" s="268" t="s">
        <v>177</v>
      </c>
      <c r="D15" s="265" t="s">
        <v>19</v>
      </c>
      <c r="E15" s="266">
        <v>162</v>
      </c>
      <c r="F15" s="276"/>
      <c r="G15" s="27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46" ht="17.100000000000001" customHeight="1">
      <c r="A16" s="263" t="s">
        <v>649</v>
      </c>
      <c r="B16" s="264" t="s">
        <v>135</v>
      </c>
      <c r="C16" s="268" t="s">
        <v>1</v>
      </c>
      <c r="D16" s="265" t="s">
        <v>19</v>
      </c>
      <c r="E16" s="266">
        <v>114</v>
      </c>
      <c r="F16" s="87"/>
      <c r="G16" s="27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ht="17.100000000000001" customHeight="1">
      <c r="A17" s="263" t="s">
        <v>650</v>
      </c>
      <c r="B17" s="264" t="s">
        <v>136</v>
      </c>
      <c r="C17" s="268" t="s">
        <v>92</v>
      </c>
      <c r="D17" s="265" t="s">
        <v>19</v>
      </c>
      <c r="E17" s="266">
        <v>9</v>
      </c>
      <c r="F17" s="276"/>
      <c r="G17" s="27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c r="A18" s="263" t="s">
        <v>651</v>
      </c>
      <c r="B18" s="76" t="s">
        <v>529</v>
      </c>
      <c r="C18" s="84" t="s">
        <v>690</v>
      </c>
      <c r="D18" s="78" t="s">
        <v>19</v>
      </c>
      <c r="E18" s="79">
        <v>9</v>
      </c>
      <c r="F18" s="276"/>
      <c r="G18" s="27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ht="27.6">
      <c r="A19" s="263" t="s">
        <v>652</v>
      </c>
      <c r="B19" s="264" t="s">
        <v>178</v>
      </c>
      <c r="C19" s="297" t="s">
        <v>691</v>
      </c>
      <c r="D19" s="265" t="s">
        <v>19</v>
      </c>
      <c r="E19" s="266">
        <v>112</v>
      </c>
      <c r="F19" s="82"/>
      <c r="G19" s="27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1:46" ht="17.100000000000001" customHeight="1">
      <c r="A20" s="75"/>
      <c r="B20" s="76"/>
      <c r="C20" s="77"/>
      <c r="D20" s="78"/>
      <c r="E20" s="100"/>
      <c r="F20" s="82"/>
      <c r="G20" s="81"/>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1:46" ht="17.399999999999999">
      <c r="A21" s="191" t="s">
        <v>653</v>
      </c>
      <c r="B21" s="215"/>
      <c r="C21" s="203" t="s">
        <v>530</v>
      </c>
      <c r="D21" s="194"/>
      <c r="E21" s="195"/>
      <c r="F21" s="196"/>
      <c r="G21" s="197"/>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ht="17.100000000000001" customHeight="1">
      <c r="A22" s="75"/>
      <c r="B22" s="76"/>
      <c r="C22" s="77"/>
      <c r="D22" s="78"/>
      <c r="E22" s="100"/>
      <c r="F22" s="82"/>
      <c r="G22" s="81"/>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ht="17.100000000000001" customHeight="1">
      <c r="A23" s="75"/>
      <c r="B23" s="76"/>
      <c r="C23" s="92" t="s">
        <v>508</v>
      </c>
      <c r="D23" s="78"/>
      <c r="E23" s="100"/>
      <c r="F23" s="82"/>
      <c r="G23" s="81"/>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ht="17.100000000000001" customHeight="1">
      <c r="A24" s="263" t="s">
        <v>654</v>
      </c>
      <c r="B24" s="264" t="s">
        <v>117</v>
      </c>
      <c r="C24" s="77" t="s">
        <v>562</v>
      </c>
      <c r="D24" s="265" t="s">
        <v>18</v>
      </c>
      <c r="E24" s="266">
        <v>41</v>
      </c>
      <c r="F24" s="82"/>
      <c r="G24" s="27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row>
    <row r="25" spans="1:46" ht="17.100000000000001" customHeight="1">
      <c r="A25" s="263" t="s">
        <v>655</v>
      </c>
      <c r="B25" s="76" t="s">
        <v>30</v>
      </c>
      <c r="C25" s="77" t="s">
        <v>662</v>
      </c>
      <c r="D25" s="78" t="s">
        <v>179</v>
      </c>
      <c r="E25" s="79">
        <v>90</v>
      </c>
      <c r="F25" s="276"/>
      <c r="G25" s="27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46" ht="17.100000000000001" customHeight="1">
      <c r="A26" s="75"/>
      <c r="B26" s="264"/>
      <c r="C26" s="268"/>
      <c r="D26" s="265"/>
      <c r="E26" s="278"/>
      <c r="F26" s="276"/>
      <c r="G26" s="27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row>
    <row r="27" spans="1:46" ht="17.399999999999999">
      <c r="A27" s="283" t="s">
        <v>656</v>
      </c>
      <c r="B27" s="284"/>
      <c r="C27" s="285" t="s">
        <v>133</v>
      </c>
      <c r="D27" s="284"/>
      <c r="E27" s="284"/>
      <c r="F27" s="286"/>
      <c r="G27" s="287"/>
    </row>
    <row r="28" spans="1:46">
      <c r="A28" s="263"/>
      <c r="B28" s="76"/>
      <c r="C28" s="77"/>
      <c r="D28" s="78"/>
      <c r="E28" s="79"/>
      <c r="F28" s="82"/>
      <c r="G28" s="274"/>
    </row>
    <row r="29" spans="1:46">
      <c r="A29" s="263" t="s">
        <v>657</v>
      </c>
      <c r="B29" s="273" t="s">
        <v>118</v>
      </c>
      <c r="C29" s="268" t="s">
        <v>534</v>
      </c>
      <c r="D29" s="265" t="s">
        <v>535</v>
      </c>
      <c r="E29" s="266">
        <v>9</v>
      </c>
      <c r="F29" s="82"/>
      <c r="G29" s="274"/>
    </row>
    <row r="30" spans="1:46">
      <c r="A30" s="178"/>
      <c r="B30" s="288"/>
      <c r="C30" s="179"/>
      <c r="D30" s="180"/>
      <c r="E30" s="181"/>
      <c r="F30" s="182"/>
      <c r="G30" s="183"/>
    </row>
    <row r="31" spans="1:46" ht="17.399999999999999">
      <c r="A31" s="283" t="s">
        <v>658</v>
      </c>
      <c r="B31" s="284"/>
      <c r="C31" s="285" t="s">
        <v>134</v>
      </c>
      <c r="D31" s="284"/>
      <c r="E31" s="284"/>
      <c r="F31" s="286"/>
      <c r="G31" s="287"/>
    </row>
    <row r="32" spans="1:46">
      <c r="A32" s="178"/>
      <c r="B32" s="288"/>
      <c r="C32" s="179"/>
      <c r="D32" s="180"/>
      <c r="E32" s="181"/>
      <c r="F32" s="182"/>
      <c r="G32" s="183"/>
    </row>
    <row r="33" spans="1:46">
      <c r="A33" s="263" t="s">
        <v>659</v>
      </c>
      <c r="B33" s="76" t="s">
        <v>93</v>
      </c>
      <c r="C33" s="268" t="s">
        <v>536</v>
      </c>
      <c r="D33" s="265" t="s">
        <v>18</v>
      </c>
      <c r="E33" s="266">
        <v>73</v>
      </c>
      <c r="F33" s="82"/>
      <c r="G33" s="274"/>
    </row>
    <row r="34" spans="1:46" ht="17.100000000000001" customHeight="1">
      <c r="A34" s="263" t="s">
        <v>660</v>
      </c>
      <c r="B34" s="76" t="s">
        <v>537</v>
      </c>
      <c r="C34" s="77" t="s">
        <v>551</v>
      </c>
      <c r="D34" s="78" t="s">
        <v>18</v>
      </c>
      <c r="E34" s="266">
        <v>114</v>
      </c>
      <c r="F34" s="82"/>
      <c r="G34" s="274"/>
    </row>
    <row r="35" spans="1:46" ht="17.100000000000001" customHeight="1">
      <c r="A35" s="263" t="s">
        <v>660</v>
      </c>
      <c r="B35" s="76" t="s">
        <v>537</v>
      </c>
      <c r="C35" s="77" t="s">
        <v>689</v>
      </c>
      <c r="D35" s="78" t="s">
        <v>18</v>
      </c>
      <c r="E35" s="266">
        <v>12</v>
      </c>
      <c r="F35" s="82"/>
      <c r="G35" s="274"/>
    </row>
    <row r="36" spans="1:46" ht="17.100000000000001" customHeight="1">
      <c r="A36" s="263" t="s">
        <v>661</v>
      </c>
      <c r="B36" s="76" t="s">
        <v>93</v>
      </c>
      <c r="C36" s="77" t="s">
        <v>539</v>
      </c>
      <c r="D36" s="78" t="s">
        <v>17</v>
      </c>
      <c r="E36" s="266">
        <v>35</v>
      </c>
      <c r="F36" s="82"/>
      <c r="G36" s="274"/>
    </row>
    <row r="37" spans="1:46">
      <c r="A37" s="75"/>
      <c r="B37" s="76"/>
      <c r="C37" s="77"/>
      <c r="D37" s="78"/>
      <c r="E37" s="100"/>
      <c r="F37" s="82"/>
      <c r="G37" s="81"/>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row>
    <row r="38" spans="1:46" ht="17.100000000000001" customHeight="1">
      <c r="A38" s="191" t="s">
        <v>663</v>
      </c>
      <c r="B38" s="215"/>
      <c r="C38" s="203" t="s">
        <v>95</v>
      </c>
      <c r="D38" s="194"/>
      <c r="E38" s="195"/>
      <c r="F38" s="196"/>
      <c r="G38" s="197"/>
    </row>
    <row r="39" spans="1:46" ht="17.100000000000001" customHeight="1">
      <c r="A39" s="263"/>
      <c r="B39" s="76"/>
      <c r="C39" s="77"/>
      <c r="D39" s="78"/>
      <c r="E39" s="266"/>
      <c r="F39" s="82"/>
      <c r="G39" s="274"/>
    </row>
    <row r="40" spans="1:46" ht="17.100000000000001" customHeight="1">
      <c r="A40" s="178"/>
      <c r="B40" s="85"/>
      <c r="C40" s="304" t="s">
        <v>540</v>
      </c>
      <c r="D40" s="89"/>
      <c r="E40" s="86"/>
      <c r="F40" s="87"/>
      <c r="G40" s="183"/>
    </row>
    <row r="41" spans="1:46" ht="17.100000000000001" customHeight="1">
      <c r="A41" s="75"/>
      <c r="B41" s="76"/>
      <c r="C41" s="92" t="s">
        <v>541</v>
      </c>
      <c r="D41" s="78"/>
      <c r="E41" s="100"/>
      <c r="F41" s="82"/>
      <c r="G41" s="81"/>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row>
    <row r="42" spans="1:46" ht="17.100000000000001" customHeight="1">
      <c r="A42" s="75" t="s">
        <v>664</v>
      </c>
      <c r="B42" s="289" t="s">
        <v>150</v>
      </c>
      <c r="C42" s="290" t="s">
        <v>643</v>
      </c>
      <c r="D42" s="291" t="s">
        <v>94</v>
      </c>
      <c r="E42" s="266">
        <v>2</v>
      </c>
      <c r="F42" s="82"/>
      <c r="G42" s="27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row>
    <row r="43" spans="1:46" ht="17.100000000000001" customHeight="1">
      <c r="A43" s="75"/>
      <c r="B43" s="76"/>
      <c r="C43" s="95"/>
      <c r="D43" s="78"/>
      <c r="E43" s="79"/>
      <c r="F43" s="82"/>
      <c r="G43" s="81"/>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row>
    <row r="44" spans="1:46" ht="17.100000000000001" customHeight="1">
      <c r="A44" s="75"/>
      <c r="B44" s="76"/>
      <c r="C44" s="95" t="s">
        <v>542</v>
      </c>
      <c r="D44" s="78"/>
      <c r="E44" s="79"/>
      <c r="F44" s="82"/>
      <c r="G44" s="81"/>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c r="A45" s="75" t="s">
        <v>665</v>
      </c>
      <c r="B45" s="76" t="s">
        <v>150</v>
      </c>
      <c r="C45" s="84" t="s">
        <v>552</v>
      </c>
      <c r="D45" s="265" t="s">
        <v>94</v>
      </c>
      <c r="E45" s="79">
        <v>1</v>
      </c>
      <c r="F45" s="82"/>
      <c r="G45" s="81"/>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c r="A46" s="75" t="s">
        <v>666</v>
      </c>
      <c r="B46" s="76" t="s">
        <v>150</v>
      </c>
      <c r="C46" s="84" t="s">
        <v>693</v>
      </c>
      <c r="D46" s="265" t="s">
        <v>94</v>
      </c>
      <c r="E46" s="79">
        <v>1</v>
      </c>
      <c r="F46" s="82"/>
      <c r="G46" s="81"/>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ht="17.100000000000001" customHeight="1">
      <c r="A47" s="75"/>
      <c r="B47" s="76"/>
      <c r="C47" s="77"/>
      <c r="D47" s="265"/>
      <c r="E47" s="79"/>
      <c r="F47" s="82"/>
      <c r="G47" s="81"/>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46" ht="17.100000000000001" customHeight="1">
      <c r="A48" s="75"/>
      <c r="B48" s="76"/>
      <c r="C48" s="95" t="s">
        <v>544</v>
      </c>
      <c r="D48" s="78"/>
      <c r="E48" s="79"/>
      <c r="F48" s="82"/>
      <c r="G48" s="81"/>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ht="17.100000000000001" customHeight="1">
      <c r="A49" s="75" t="s">
        <v>667</v>
      </c>
      <c r="B49" s="76" t="s">
        <v>151</v>
      </c>
      <c r="C49" s="77" t="s">
        <v>644</v>
      </c>
      <c r="D49" s="265" t="s">
        <v>19</v>
      </c>
      <c r="E49" s="79">
        <v>5</v>
      </c>
      <c r="F49" s="82"/>
      <c r="G49" s="81"/>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row>
    <row r="50" spans="1:46" ht="17.100000000000001" customHeight="1">
      <c r="A50" s="75" t="s">
        <v>668</v>
      </c>
      <c r="B50" s="76"/>
      <c r="C50" s="77" t="s">
        <v>546</v>
      </c>
      <c r="D50" s="265" t="s">
        <v>17</v>
      </c>
      <c r="E50" s="79">
        <v>6</v>
      </c>
      <c r="F50" s="276"/>
      <c r="G50" s="81"/>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row r="51" spans="1:46" ht="17.100000000000001" customHeight="1">
      <c r="A51" s="75" t="s">
        <v>669</v>
      </c>
      <c r="B51" s="76" t="s">
        <v>150</v>
      </c>
      <c r="C51" s="77" t="s">
        <v>695</v>
      </c>
      <c r="D51" s="78" t="s">
        <v>122</v>
      </c>
      <c r="E51" s="79">
        <v>1</v>
      </c>
      <c r="F51" s="276"/>
      <c r="G51" s="27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row>
    <row r="52" spans="1:46" ht="17.100000000000001" customHeight="1">
      <c r="A52" s="75"/>
      <c r="B52" s="76"/>
      <c r="C52" s="77"/>
      <c r="D52" s="78"/>
      <c r="E52" s="79"/>
      <c r="F52" s="276"/>
      <c r="G52" s="27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row>
    <row r="53" spans="1:46" ht="17.100000000000001" customHeight="1">
      <c r="A53" s="75"/>
      <c r="B53" s="264"/>
      <c r="C53" s="95" t="s">
        <v>553</v>
      </c>
      <c r="D53" s="78"/>
      <c r="E53" s="79"/>
      <c r="F53" s="82"/>
      <c r="G53" s="27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row>
    <row r="54" spans="1:46" ht="17.100000000000001" customHeight="1">
      <c r="A54" s="75" t="s">
        <v>670</v>
      </c>
      <c r="B54" s="76"/>
      <c r="C54" s="77" t="s">
        <v>698</v>
      </c>
      <c r="D54" s="78" t="s">
        <v>94</v>
      </c>
      <c r="E54" s="79">
        <v>2</v>
      </c>
      <c r="F54" s="276"/>
      <c r="G54" s="27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46" ht="17.100000000000001" customHeight="1">
      <c r="A55" s="75"/>
      <c r="B55" s="76"/>
      <c r="C55" s="77"/>
      <c r="D55" s="78"/>
      <c r="E55" s="79"/>
      <c r="F55" s="276"/>
      <c r="G55" s="27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row>
    <row r="56" spans="1:46" ht="17.100000000000001" customHeight="1">
      <c r="A56" s="75"/>
      <c r="B56" s="76"/>
      <c r="C56" s="95"/>
      <c r="D56" s="78"/>
      <c r="E56" s="79"/>
      <c r="F56" s="82"/>
      <c r="G56" s="81"/>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row>
    <row r="57" spans="1:46" ht="17.100000000000001" customHeight="1">
      <c r="A57" s="75"/>
      <c r="B57" s="264"/>
      <c r="C57" s="290"/>
      <c r="D57" s="265"/>
      <c r="E57" s="266"/>
      <c r="F57" s="276"/>
      <c r="G57" s="27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46" ht="17.100000000000001" customHeight="1" thickBot="1">
      <c r="A58" s="75"/>
      <c r="B58" s="264"/>
      <c r="C58" s="290"/>
      <c r="D58" s="265"/>
      <c r="E58" s="266"/>
      <c r="F58" s="276"/>
      <c r="G58" s="27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row>
    <row r="59" spans="1:46" ht="18" thickBot="1">
      <c r="A59" s="343">
        <f>+'DSC2-S7'!A59:G59</f>
        <v>18</v>
      </c>
      <c r="B59" s="350"/>
      <c r="C59" s="350"/>
      <c r="D59" s="350"/>
      <c r="E59" s="350"/>
      <c r="F59" s="351"/>
      <c r="G59" s="185"/>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row>
    <row r="60" spans="1:46" ht="15.6" thickBot="1">
      <c r="A60" s="12"/>
      <c r="B60" s="12"/>
      <c r="C60" s="12"/>
      <c r="D60" s="12"/>
      <c r="E60" s="97"/>
      <c r="F60" s="12"/>
      <c r="G60" s="12"/>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46" ht="18" thickBot="1">
      <c r="A61" s="332">
        <f>+'SSC-S6'!A61:G61+1</f>
        <v>17</v>
      </c>
      <c r="B61" s="333"/>
      <c r="C61" s="333"/>
      <c r="D61" s="333"/>
      <c r="E61" s="333"/>
      <c r="F61" s="333"/>
      <c r="G61" s="33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row>
    <row r="62" spans="1:46" s="2" customFormat="1">
      <c r="A62" s="36"/>
      <c r="B62" s="36"/>
      <c r="C62" s="36"/>
      <c r="D62" s="36"/>
      <c r="E62" s="36"/>
      <c r="F62" s="36"/>
      <c r="G62" s="36"/>
    </row>
    <row r="63" spans="1:46" s="2" customFormat="1">
      <c r="A63" s="3"/>
      <c r="B63" s="3"/>
      <c r="C63" s="3"/>
      <c r="D63" s="3"/>
      <c r="E63" s="3"/>
      <c r="F63" s="3"/>
      <c r="G63" s="3"/>
    </row>
    <row r="64" spans="1:46" s="2" customFormat="1">
      <c r="A64" s="3"/>
      <c r="B64" s="3"/>
      <c r="C64" s="3"/>
      <c r="D64" s="3"/>
      <c r="E64" s="3"/>
      <c r="F64" s="3"/>
      <c r="G64" s="3"/>
    </row>
    <row r="65" spans="1:46" s="2" customFormat="1">
      <c r="A65" s="3"/>
      <c r="B65" s="3"/>
      <c r="C65" s="3"/>
      <c r="D65" s="3"/>
      <c r="E65" s="3"/>
      <c r="F65" s="3"/>
      <c r="G65" s="3"/>
    </row>
    <row r="66" spans="1:46">
      <c r="A66" s="3"/>
      <c r="B66" s="3"/>
      <c r="C66" s="3"/>
      <c r="D66" s="3"/>
      <c r="E66" s="298"/>
      <c r="F66" s="3"/>
      <c r="G66" s="3"/>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row r="67" spans="1:46">
      <c r="A67" s="3"/>
      <c r="B67" s="3"/>
      <c r="C67" s="3"/>
      <c r="D67" s="3"/>
      <c r="E67" s="298"/>
      <c r="F67" s="3"/>
      <c r="G67" s="3"/>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row>
    <row r="68" spans="1:46">
      <c r="A68" s="3"/>
      <c r="B68" s="3"/>
      <c r="C68" s="3"/>
      <c r="D68" s="3"/>
      <c r="E68" s="298"/>
      <c r="F68" s="3"/>
      <c r="G68" s="3"/>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row>
    <row r="69" spans="1:46">
      <c r="A69" s="3"/>
      <c r="B69" s="3"/>
      <c r="C69" s="3"/>
      <c r="D69" s="3"/>
      <c r="E69" s="298"/>
      <c r="F69" s="3"/>
      <c r="G69" s="3"/>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row>
    <row r="70" spans="1:46">
      <c r="A70" s="3"/>
      <c r="B70" s="3"/>
      <c r="C70" s="3"/>
      <c r="D70" s="3"/>
      <c r="E70" s="298"/>
      <c r="F70" s="3"/>
      <c r="G70" s="3"/>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row>
    <row r="71" spans="1:46">
      <c r="A71" s="3"/>
      <c r="B71" s="3"/>
      <c r="C71" s="3"/>
      <c r="D71" s="3"/>
      <c r="E71" s="298"/>
      <c r="F71" s="3"/>
      <c r="G71" s="3"/>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row>
    <row r="72" spans="1:46">
      <c r="A72" s="3"/>
      <c r="B72" s="3"/>
      <c r="C72" s="3"/>
      <c r="D72" s="3"/>
      <c r="E72" s="298"/>
      <c r="F72" s="3"/>
      <c r="G72" s="3"/>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row>
    <row r="73" spans="1:46">
      <c r="A73" s="3"/>
      <c r="B73" s="3"/>
      <c r="C73" s="3"/>
      <c r="D73" s="3"/>
      <c r="E73" s="298"/>
      <c r="F73" s="3"/>
      <c r="G73" s="3"/>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row>
    <row r="74" spans="1:46">
      <c r="A74" s="3"/>
      <c r="B74" s="3"/>
      <c r="C74" s="3"/>
      <c r="D74" s="3"/>
      <c r="E74" s="298"/>
      <c r="F74" s="3"/>
      <c r="G74" s="3"/>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row>
    <row r="75" spans="1:46">
      <c r="A75" s="3"/>
      <c r="B75" s="3"/>
      <c r="C75" s="3"/>
      <c r="D75" s="3"/>
      <c r="E75" s="298"/>
      <c r="F75" s="3"/>
      <c r="G75" s="3"/>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row>
    <row r="76" spans="1:46">
      <c r="A76" s="3"/>
      <c r="B76" s="3"/>
      <c r="C76" s="3"/>
      <c r="D76" s="3"/>
      <c r="E76" s="298"/>
      <c r="F76" s="3"/>
      <c r="G76" s="3"/>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46">
      <c r="A77" s="3"/>
      <c r="B77" s="3"/>
      <c r="C77" s="3"/>
      <c r="D77" s="3"/>
      <c r="E77" s="298"/>
      <c r="F77" s="3"/>
      <c r="G77" s="3"/>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46">
      <c r="A78" s="3"/>
      <c r="B78" s="3"/>
      <c r="C78" s="3"/>
      <c r="D78" s="3"/>
      <c r="E78" s="298"/>
      <c r="F78" s="3"/>
      <c r="G78" s="3"/>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row>
    <row r="79" spans="1:46">
      <c r="A79" s="3"/>
      <c r="B79" s="3"/>
      <c r="C79" s="3"/>
      <c r="D79" s="3"/>
      <c r="E79" s="298"/>
      <c r="F79" s="3"/>
      <c r="G79" s="3"/>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row>
    <row r="80" spans="1:46">
      <c r="A80" s="3"/>
      <c r="B80" s="3"/>
      <c r="C80" s="3"/>
      <c r="D80" s="3"/>
      <c r="E80" s="298"/>
      <c r="F80" s="3"/>
      <c r="G80" s="3"/>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row>
    <row r="81" spans="1:46">
      <c r="A81" s="3"/>
      <c r="B81" s="3"/>
      <c r="C81" s="3"/>
      <c r="D81" s="3"/>
      <c r="E81" s="298"/>
      <c r="F81" s="3"/>
      <c r="G81" s="3"/>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row>
    <row r="82" spans="1:46">
      <c r="A82" s="3"/>
      <c r="B82" s="3"/>
      <c r="C82" s="3"/>
      <c r="D82" s="3"/>
      <c r="E82" s="298"/>
      <c r="F82" s="3"/>
      <c r="G82" s="3"/>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row>
    <row r="83" spans="1:46">
      <c r="A83" s="3"/>
      <c r="B83" s="3"/>
      <c r="C83" s="3"/>
      <c r="D83" s="3"/>
      <c r="E83" s="298"/>
      <c r="F83" s="3"/>
      <c r="G83" s="3"/>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row>
    <row r="84" spans="1:46">
      <c r="A84" s="3"/>
      <c r="B84" s="3"/>
      <c r="C84" s="3"/>
      <c r="D84" s="3"/>
      <c r="E84" s="298"/>
      <c r="F84" s="3"/>
      <c r="G84" s="3"/>
    </row>
    <row r="85" spans="1:46">
      <c r="A85" s="3"/>
      <c r="B85" s="3"/>
      <c r="C85" s="3"/>
      <c r="D85" s="3"/>
      <c r="E85" s="298"/>
      <c r="F85" s="3"/>
      <c r="G85" s="3"/>
    </row>
    <row r="86" spans="1:46">
      <c r="A86" s="3"/>
      <c r="B86" s="3"/>
      <c r="C86" s="3"/>
      <c r="D86" s="3"/>
      <c r="E86" s="298"/>
      <c r="F86" s="3"/>
      <c r="G86" s="3"/>
    </row>
    <row r="87" spans="1:46">
      <c r="A87" s="3"/>
      <c r="B87" s="3"/>
      <c r="C87" s="3"/>
      <c r="D87" s="3"/>
      <c r="E87" s="298"/>
      <c r="F87" s="3"/>
      <c r="G87" s="3"/>
    </row>
    <row r="88" spans="1:46">
      <c r="A88" s="3"/>
      <c r="B88" s="3"/>
      <c r="C88" s="3"/>
      <c r="D88" s="3"/>
      <c r="E88" s="298"/>
      <c r="F88" s="3"/>
      <c r="G88" s="3"/>
    </row>
    <row r="89" spans="1:46">
      <c r="A89" s="3"/>
      <c r="B89" s="3"/>
      <c r="C89" s="3"/>
      <c r="D89" s="3"/>
      <c r="E89" s="298"/>
      <c r="F89" s="3"/>
      <c r="G89" s="3"/>
    </row>
    <row r="90" spans="1:46">
      <c r="A90" s="3"/>
      <c r="B90" s="3"/>
      <c r="C90" s="3"/>
      <c r="D90" s="3"/>
      <c r="E90" s="298"/>
      <c r="F90" s="3"/>
      <c r="G90" s="3"/>
    </row>
    <row r="91" spans="1:46">
      <c r="A91" s="3"/>
      <c r="B91" s="3"/>
      <c r="C91" s="3"/>
      <c r="D91" s="3"/>
      <c r="E91" s="298"/>
      <c r="F91" s="3"/>
      <c r="G91" s="3"/>
    </row>
    <row r="92" spans="1:46">
      <c r="A92" s="3"/>
      <c r="B92" s="3"/>
      <c r="C92" s="3"/>
      <c r="D92" s="3"/>
      <c r="E92" s="298"/>
      <c r="F92" s="3"/>
      <c r="G92" s="3"/>
    </row>
    <row r="93" spans="1:46">
      <c r="A93" s="3"/>
      <c r="B93" s="3"/>
      <c r="C93" s="3"/>
      <c r="D93" s="3"/>
      <c r="E93" s="298"/>
      <c r="F93" s="3"/>
      <c r="G93" s="3"/>
    </row>
    <row r="94" spans="1:46">
      <c r="A94" s="3"/>
      <c r="B94" s="3"/>
      <c r="C94" s="3"/>
      <c r="D94" s="3"/>
      <c r="E94" s="298"/>
      <c r="F94" s="3"/>
      <c r="G94" s="3"/>
    </row>
    <row r="95" spans="1:46">
      <c r="A95" s="3"/>
      <c r="B95" s="3"/>
      <c r="C95" s="3"/>
      <c r="D95" s="3"/>
      <c r="E95" s="298"/>
      <c r="F95" s="3"/>
      <c r="G95" s="3"/>
    </row>
    <row r="96" spans="1:46">
      <c r="A96" s="3"/>
      <c r="B96" s="3"/>
      <c r="C96" s="3"/>
      <c r="D96" s="3"/>
      <c r="E96" s="298"/>
      <c r="F96" s="3"/>
      <c r="G96" s="3"/>
    </row>
    <row r="97" spans="1:7">
      <c r="A97" s="3"/>
      <c r="B97" s="3"/>
      <c r="C97" s="3"/>
      <c r="D97" s="3"/>
      <c r="E97" s="298"/>
      <c r="F97" s="3"/>
      <c r="G97" s="3"/>
    </row>
    <row r="98" spans="1:7">
      <c r="A98" s="3"/>
      <c r="B98" s="3"/>
      <c r="C98" s="3"/>
      <c r="D98" s="3"/>
      <c r="E98" s="298"/>
      <c r="F98" s="3"/>
      <c r="G98" s="3"/>
    </row>
    <row r="99" spans="1:7">
      <c r="A99" s="3"/>
      <c r="B99" s="3"/>
      <c r="C99" s="3"/>
      <c r="D99" s="3"/>
      <c r="E99" s="298"/>
      <c r="F99" s="3"/>
      <c r="G99" s="3"/>
    </row>
    <row r="100" spans="1:7">
      <c r="A100" s="3"/>
      <c r="B100" s="3"/>
      <c r="C100" s="3"/>
      <c r="D100" s="3"/>
      <c r="E100" s="298"/>
      <c r="F100" s="3"/>
      <c r="G100" s="3"/>
    </row>
    <row r="101" spans="1:7">
      <c r="A101" s="3"/>
      <c r="B101" s="3"/>
      <c r="C101" s="3"/>
      <c r="D101" s="3"/>
      <c r="E101" s="298"/>
      <c r="F101" s="3"/>
      <c r="G101" s="3"/>
    </row>
    <row r="102" spans="1:7">
      <c r="A102" s="3"/>
      <c r="B102" s="3"/>
      <c r="C102" s="3"/>
      <c r="D102" s="3"/>
      <c r="E102" s="298"/>
      <c r="F102" s="3"/>
      <c r="G102" s="3"/>
    </row>
    <row r="103" spans="1:7">
      <c r="A103" s="3"/>
      <c r="B103" s="3"/>
      <c r="C103" s="3"/>
      <c r="D103" s="3"/>
      <c r="E103" s="298"/>
      <c r="F103" s="3"/>
      <c r="G103" s="3"/>
    </row>
    <row r="104" spans="1:7">
      <c r="A104" s="3"/>
      <c r="B104" s="3"/>
      <c r="C104" s="3"/>
      <c r="D104" s="3"/>
      <c r="E104" s="298"/>
      <c r="F104" s="3"/>
      <c r="G104" s="3"/>
    </row>
    <row r="105" spans="1:7">
      <c r="A105" s="3"/>
      <c r="B105" s="3"/>
      <c r="C105" s="3"/>
      <c r="D105" s="3"/>
      <c r="E105" s="298"/>
      <c r="F105" s="3"/>
      <c r="G105" s="3"/>
    </row>
    <row r="106" spans="1:7">
      <c r="A106" s="3"/>
      <c r="B106" s="3"/>
      <c r="C106" s="3"/>
      <c r="D106" s="3"/>
      <c r="E106" s="298"/>
      <c r="F106" s="3"/>
      <c r="G106" s="3"/>
    </row>
    <row r="107" spans="1:7">
      <c r="A107" s="3"/>
      <c r="B107" s="3"/>
      <c r="C107" s="3"/>
      <c r="D107" s="3"/>
      <c r="E107" s="298"/>
      <c r="F107" s="3"/>
      <c r="G107" s="3"/>
    </row>
    <row r="108" spans="1:7">
      <c r="A108" s="3"/>
      <c r="B108" s="3"/>
      <c r="C108" s="3"/>
      <c r="D108" s="3"/>
      <c r="E108" s="298"/>
      <c r="F108" s="3"/>
      <c r="G108" s="3"/>
    </row>
    <row r="109" spans="1:7">
      <c r="A109" s="3"/>
      <c r="B109" s="3"/>
      <c r="C109" s="3"/>
      <c r="D109" s="3"/>
      <c r="E109" s="298"/>
      <c r="F109" s="3"/>
      <c r="G109" s="3"/>
    </row>
    <row r="110" spans="1:7">
      <c r="A110" s="3"/>
      <c r="B110" s="3"/>
      <c r="C110" s="3"/>
      <c r="D110" s="3"/>
      <c r="E110" s="298"/>
      <c r="F110" s="3"/>
      <c r="G110" s="3"/>
    </row>
    <row r="111" spans="1:7">
      <c r="A111" s="3"/>
      <c r="B111" s="3"/>
      <c r="C111" s="3"/>
      <c r="D111" s="3"/>
      <c r="E111" s="298"/>
      <c r="F111" s="3"/>
      <c r="G111" s="3"/>
    </row>
    <row r="112" spans="1:7">
      <c r="A112" s="3"/>
      <c r="B112" s="3"/>
      <c r="C112" s="3"/>
      <c r="D112" s="3"/>
      <c r="E112" s="298"/>
      <c r="F112" s="3"/>
      <c r="G112" s="3"/>
    </row>
    <row r="113" spans="1:7">
      <c r="A113" s="3"/>
      <c r="B113" s="3"/>
      <c r="C113" s="3"/>
      <c r="D113" s="3"/>
      <c r="E113" s="298"/>
      <c r="F113" s="3"/>
      <c r="G113" s="3"/>
    </row>
    <row r="114" spans="1:7">
      <c r="A114" s="3"/>
      <c r="B114" s="3"/>
      <c r="C114" s="3"/>
      <c r="D114" s="3"/>
      <c r="E114" s="298"/>
      <c r="F114" s="3"/>
      <c r="G114" s="3"/>
    </row>
    <row r="115" spans="1:7">
      <c r="A115" s="3"/>
      <c r="B115" s="3"/>
      <c r="C115" s="3"/>
      <c r="D115" s="3"/>
      <c r="E115" s="298"/>
      <c r="F115" s="3"/>
      <c r="G115" s="3"/>
    </row>
    <row r="116" spans="1:7">
      <c r="A116" s="3"/>
      <c r="B116" s="3"/>
      <c r="C116" s="3"/>
      <c r="D116" s="3"/>
      <c r="E116" s="298"/>
      <c r="F116" s="3"/>
      <c r="G116" s="3"/>
    </row>
    <row r="117" spans="1:7">
      <c r="A117" s="3"/>
      <c r="B117" s="3"/>
      <c r="C117" s="3"/>
      <c r="D117" s="3"/>
      <c r="E117" s="298"/>
      <c r="F117" s="3"/>
      <c r="G117" s="3"/>
    </row>
    <row r="118" spans="1:7">
      <c r="A118" s="3"/>
      <c r="B118" s="3"/>
      <c r="C118" s="3"/>
      <c r="D118" s="3"/>
      <c r="E118" s="298"/>
      <c r="F118" s="3"/>
      <c r="G118" s="3"/>
    </row>
    <row r="119" spans="1:7">
      <c r="A119" s="3"/>
      <c r="B119" s="3"/>
      <c r="C119" s="3"/>
      <c r="D119" s="3"/>
      <c r="E119" s="298"/>
      <c r="F119" s="3"/>
      <c r="G119" s="3"/>
    </row>
    <row r="120" spans="1:7">
      <c r="A120" s="3"/>
      <c r="B120" s="3"/>
      <c r="C120" s="3"/>
      <c r="D120" s="3"/>
      <c r="E120" s="298"/>
      <c r="F120" s="3"/>
      <c r="G120" s="3"/>
    </row>
    <row r="121" spans="1:7">
      <c r="A121" s="3"/>
      <c r="B121" s="3"/>
      <c r="C121" s="3"/>
      <c r="D121" s="3"/>
      <c r="E121" s="298"/>
      <c r="F121" s="3"/>
      <c r="G121" s="3"/>
    </row>
    <row r="122" spans="1:7">
      <c r="A122" s="3"/>
      <c r="B122" s="3"/>
      <c r="C122" s="3"/>
      <c r="D122" s="3"/>
      <c r="E122" s="298"/>
      <c r="F122" s="3"/>
      <c r="G122" s="3"/>
    </row>
    <row r="123" spans="1:7">
      <c r="A123" s="3"/>
      <c r="B123" s="3"/>
      <c r="C123" s="3"/>
      <c r="D123" s="3"/>
      <c r="E123" s="298"/>
      <c r="F123" s="3"/>
      <c r="G123" s="3"/>
    </row>
    <row r="124" spans="1:7">
      <c r="A124" s="3"/>
      <c r="B124" s="3"/>
      <c r="C124" s="3"/>
      <c r="D124" s="3"/>
      <c r="E124" s="298"/>
      <c r="F124" s="3"/>
      <c r="G124" s="3"/>
    </row>
    <row r="125" spans="1:7">
      <c r="A125" s="3"/>
      <c r="B125" s="3"/>
      <c r="C125" s="3"/>
      <c r="D125" s="3"/>
      <c r="E125" s="298"/>
      <c r="F125" s="3"/>
      <c r="G125" s="3"/>
    </row>
    <row r="126" spans="1:7">
      <c r="A126" s="3"/>
      <c r="B126" s="3"/>
      <c r="C126" s="3"/>
      <c r="D126" s="3"/>
      <c r="E126" s="298"/>
      <c r="F126" s="3"/>
      <c r="G126" s="3"/>
    </row>
    <row r="127" spans="1:7">
      <c r="A127" s="3"/>
      <c r="B127" s="3"/>
      <c r="C127" s="3"/>
      <c r="D127" s="3"/>
      <c r="E127" s="298"/>
      <c r="F127" s="3"/>
      <c r="G127" s="3"/>
    </row>
    <row r="128" spans="1:7">
      <c r="A128" s="3"/>
      <c r="B128" s="3"/>
      <c r="C128" s="3"/>
      <c r="D128" s="3"/>
      <c r="E128" s="298"/>
      <c r="F128" s="3"/>
      <c r="G128" s="3"/>
    </row>
    <row r="129" spans="1:7">
      <c r="A129" s="3"/>
      <c r="B129" s="3"/>
      <c r="C129" s="3"/>
      <c r="D129" s="3"/>
      <c r="E129" s="298"/>
      <c r="F129" s="3"/>
      <c r="G129" s="3"/>
    </row>
    <row r="130" spans="1:7">
      <c r="A130" s="3"/>
      <c r="B130" s="3"/>
      <c r="C130" s="3"/>
      <c r="D130" s="3"/>
      <c r="E130" s="298"/>
      <c r="F130" s="3"/>
      <c r="G130" s="3"/>
    </row>
    <row r="131" spans="1:7">
      <c r="A131" s="3"/>
      <c r="B131" s="3"/>
      <c r="C131" s="3"/>
      <c r="D131" s="3"/>
      <c r="E131" s="298"/>
      <c r="F131" s="3"/>
      <c r="G131" s="3"/>
    </row>
    <row r="132" spans="1:7">
      <c r="A132" s="3"/>
      <c r="B132" s="3"/>
      <c r="C132" s="3"/>
      <c r="D132" s="3"/>
      <c r="E132" s="298"/>
      <c r="F132" s="3"/>
      <c r="G132" s="3"/>
    </row>
    <row r="133" spans="1:7">
      <c r="A133" s="3"/>
      <c r="B133" s="3"/>
      <c r="C133" s="3"/>
      <c r="D133" s="3"/>
      <c r="E133" s="298"/>
      <c r="F133" s="3"/>
      <c r="G133" s="3"/>
    </row>
    <row r="134" spans="1:7">
      <c r="A134" s="3"/>
      <c r="B134" s="3"/>
      <c r="C134" s="3"/>
      <c r="D134" s="3"/>
      <c r="E134" s="298"/>
      <c r="F134" s="3"/>
      <c r="G134" s="3"/>
    </row>
    <row r="135" spans="1:7">
      <c r="A135" s="3"/>
      <c r="B135" s="3"/>
      <c r="C135" s="3"/>
      <c r="D135" s="3"/>
      <c r="E135" s="298"/>
      <c r="F135" s="3"/>
      <c r="G135" s="3"/>
    </row>
    <row r="136" spans="1:7">
      <c r="A136" s="3"/>
      <c r="B136" s="3"/>
      <c r="C136" s="3"/>
      <c r="D136" s="3"/>
      <c r="E136" s="298"/>
      <c r="F136" s="3"/>
      <c r="G136" s="3"/>
    </row>
    <row r="137" spans="1:7">
      <c r="A137" s="3"/>
      <c r="B137" s="3"/>
      <c r="C137" s="3"/>
      <c r="D137" s="3"/>
      <c r="E137" s="298"/>
      <c r="F137" s="3"/>
      <c r="G137" s="3"/>
    </row>
    <row r="138" spans="1:7">
      <c r="A138" s="3"/>
      <c r="B138" s="3"/>
      <c r="C138" s="3"/>
      <c r="D138" s="3"/>
      <c r="E138" s="298"/>
      <c r="F138" s="3"/>
      <c r="G138" s="3"/>
    </row>
    <row r="139" spans="1:7">
      <c r="A139" s="3"/>
      <c r="B139" s="3"/>
      <c r="C139" s="3"/>
      <c r="D139" s="3"/>
      <c r="E139" s="298"/>
      <c r="F139" s="3"/>
      <c r="G139" s="3"/>
    </row>
    <row r="140" spans="1:7">
      <c r="A140" s="3"/>
      <c r="B140" s="3"/>
      <c r="C140" s="3"/>
      <c r="D140" s="3"/>
      <c r="E140" s="298"/>
      <c r="F140" s="3"/>
      <c r="G140" s="3"/>
    </row>
    <row r="141" spans="1:7">
      <c r="A141" s="3"/>
      <c r="B141" s="3"/>
      <c r="C141" s="3"/>
      <c r="D141" s="3"/>
      <c r="E141" s="298"/>
      <c r="F141" s="3"/>
      <c r="G141" s="3"/>
    </row>
    <row r="142" spans="1:7">
      <c r="A142" s="3"/>
      <c r="B142" s="3"/>
      <c r="C142" s="3"/>
      <c r="D142" s="3"/>
      <c r="E142" s="298"/>
      <c r="F142" s="3"/>
      <c r="G142" s="3"/>
    </row>
    <row r="143" spans="1:7">
      <c r="A143" s="3"/>
      <c r="B143" s="3"/>
      <c r="C143" s="3"/>
      <c r="D143" s="3"/>
      <c r="E143" s="298"/>
      <c r="F143" s="3"/>
      <c r="G143" s="3"/>
    </row>
    <row r="144" spans="1:7">
      <c r="A144" s="3"/>
      <c r="B144" s="3"/>
      <c r="C144" s="3"/>
      <c r="D144" s="3"/>
      <c r="E144" s="298"/>
      <c r="F144" s="3"/>
      <c r="G144" s="3"/>
    </row>
    <row r="145" spans="1:7">
      <c r="A145" s="3"/>
      <c r="B145" s="3"/>
      <c r="C145" s="3"/>
      <c r="D145" s="3"/>
      <c r="E145" s="298"/>
      <c r="F145" s="3"/>
      <c r="G145" s="3"/>
    </row>
    <row r="146" spans="1:7">
      <c r="A146" s="3"/>
      <c r="B146" s="3"/>
      <c r="C146" s="3"/>
      <c r="D146" s="3"/>
      <c r="E146" s="298"/>
      <c r="F146" s="3"/>
      <c r="G146" s="3"/>
    </row>
    <row r="147" spans="1:7">
      <c r="A147" s="3"/>
      <c r="B147" s="3"/>
      <c r="C147" s="3"/>
      <c r="D147" s="3"/>
      <c r="E147" s="298"/>
      <c r="F147" s="3"/>
      <c r="G147" s="3"/>
    </row>
    <row r="148" spans="1:7">
      <c r="A148" s="3"/>
      <c r="B148" s="3"/>
      <c r="C148" s="3"/>
      <c r="D148" s="3"/>
      <c r="E148" s="298"/>
      <c r="F148" s="3"/>
      <c r="G148" s="3"/>
    </row>
    <row r="149" spans="1:7">
      <c r="A149" s="3"/>
      <c r="B149" s="3"/>
      <c r="C149" s="3"/>
      <c r="D149" s="3"/>
      <c r="E149" s="298"/>
      <c r="F149" s="3"/>
      <c r="G149" s="3"/>
    </row>
    <row r="150" spans="1:7">
      <c r="A150" s="3"/>
      <c r="B150" s="3"/>
      <c r="C150" s="3"/>
      <c r="D150" s="3"/>
      <c r="E150" s="298"/>
      <c r="F150" s="3"/>
      <c r="G150" s="3"/>
    </row>
    <row r="151" spans="1:7">
      <c r="A151" s="3"/>
      <c r="B151" s="3"/>
      <c r="C151" s="3"/>
      <c r="D151" s="3"/>
      <c r="E151" s="298"/>
      <c r="F151" s="3"/>
      <c r="G151" s="3"/>
    </row>
    <row r="152" spans="1:7">
      <c r="A152" s="3"/>
      <c r="B152" s="3"/>
      <c r="C152" s="3"/>
      <c r="D152" s="3"/>
      <c r="E152" s="298"/>
      <c r="F152" s="3"/>
      <c r="G152" s="3"/>
    </row>
    <row r="153" spans="1:7">
      <c r="A153" s="3"/>
      <c r="B153" s="3"/>
      <c r="C153" s="3"/>
      <c r="D153" s="3"/>
      <c r="E153" s="298"/>
      <c r="F153" s="3"/>
      <c r="G153" s="3"/>
    </row>
    <row r="154" spans="1:7">
      <c r="A154" s="3"/>
      <c r="B154" s="3"/>
      <c r="C154" s="3"/>
      <c r="D154" s="3"/>
      <c r="E154" s="298"/>
      <c r="F154" s="3"/>
      <c r="G154" s="3"/>
    </row>
    <row r="155" spans="1:7">
      <c r="A155" s="3"/>
      <c r="B155" s="3"/>
      <c r="C155" s="3"/>
      <c r="D155" s="3"/>
      <c r="E155" s="298"/>
      <c r="F155" s="3"/>
      <c r="G155" s="3"/>
    </row>
    <row r="156" spans="1:7">
      <c r="A156" s="3"/>
      <c r="B156" s="3"/>
      <c r="C156" s="3"/>
      <c r="D156" s="3"/>
      <c r="E156" s="298"/>
      <c r="F156" s="3"/>
      <c r="G156" s="3"/>
    </row>
    <row r="157" spans="1:7">
      <c r="A157" s="3"/>
      <c r="B157" s="3"/>
      <c r="C157" s="3"/>
      <c r="D157" s="3"/>
      <c r="E157" s="298"/>
      <c r="F157" s="3"/>
      <c r="G157" s="3"/>
    </row>
    <row r="158" spans="1:7">
      <c r="A158" s="3"/>
      <c r="B158" s="3"/>
      <c r="C158" s="3"/>
      <c r="D158" s="3"/>
      <c r="E158" s="298"/>
      <c r="F158" s="3"/>
      <c r="G158" s="3"/>
    </row>
    <row r="159" spans="1:7">
      <c r="A159" s="3"/>
      <c r="B159" s="3"/>
      <c r="C159" s="3"/>
      <c r="D159" s="3"/>
      <c r="E159" s="298"/>
      <c r="F159" s="3"/>
      <c r="G159" s="3"/>
    </row>
    <row r="160" spans="1:7">
      <c r="A160" s="3"/>
      <c r="B160" s="3"/>
      <c r="C160" s="3"/>
      <c r="D160" s="3"/>
      <c r="E160" s="298"/>
      <c r="F160" s="3"/>
      <c r="G160" s="3"/>
    </row>
    <row r="161" spans="1:7">
      <c r="A161" s="3"/>
      <c r="B161" s="3"/>
      <c r="C161" s="3"/>
      <c r="D161" s="3"/>
      <c r="E161" s="298"/>
      <c r="F161" s="3"/>
      <c r="G161" s="3"/>
    </row>
    <row r="162" spans="1:7">
      <c r="A162" s="3"/>
      <c r="B162" s="3"/>
      <c r="C162" s="3"/>
      <c r="D162" s="3"/>
      <c r="E162" s="298"/>
      <c r="F162" s="3"/>
      <c r="G162" s="3"/>
    </row>
    <row r="163" spans="1:7">
      <c r="A163" s="3"/>
      <c r="B163" s="3"/>
      <c r="C163" s="3"/>
      <c r="D163" s="3"/>
      <c r="E163" s="298"/>
      <c r="F163" s="3"/>
      <c r="G163" s="3"/>
    </row>
    <row r="164" spans="1:7">
      <c r="A164" s="3"/>
      <c r="B164" s="3"/>
      <c r="C164" s="3"/>
      <c r="D164" s="3"/>
      <c r="E164" s="298"/>
      <c r="F164" s="3"/>
      <c r="G164" s="3"/>
    </row>
    <row r="165" spans="1:7">
      <c r="A165" s="3"/>
      <c r="B165" s="3"/>
      <c r="C165" s="3"/>
      <c r="D165" s="3"/>
      <c r="E165" s="298"/>
      <c r="F165" s="3"/>
      <c r="G165" s="3"/>
    </row>
    <row r="166" spans="1:7">
      <c r="A166" s="3"/>
      <c r="B166" s="3"/>
      <c r="C166" s="3"/>
      <c r="D166" s="3"/>
      <c r="E166" s="298"/>
      <c r="F166" s="3"/>
      <c r="G166" s="3"/>
    </row>
    <row r="167" spans="1:7">
      <c r="A167" s="3"/>
      <c r="B167" s="3"/>
      <c r="C167" s="3"/>
      <c r="D167" s="3"/>
      <c r="E167" s="298"/>
      <c r="F167" s="3"/>
      <c r="G167" s="3"/>
    </row>
    <row r="168" spans="1:7">
      <c r="A168" s="3"/>
      <c r="B168" s="3"/>
      <c r="C168" s="3"/>
      <c r="D168" s="3"/>
      <c r="E168" s="298"/>
      <c r="F168" s="3"/>
      <c r="G168" s="3"/>
    </row>
    <row r="169" spans="1:7">
      <c r="A169" s="3"/>
      <c r="B169" s="3"/>
      <c r="C169" s="3"/>
      <c r="D169" s="3"/>
      <c r="E169" s="298"/>
      <c r="F169" s="3"/>
      <c r="G169" s="3"/>
    </row>
    <row r="170" spans="1:7">
      <c r="A170" s="3"/>
      <c r="B170" s="3"/>
      <c r="C170" s="3"/>
      <c r="D170" s="3"/>
      <c r="E170" s="298"/>
      <c r="F170" s="3"/>
      <c r="G170" s="3"/>
    </row>
    <row r="171" spans="1:7">
      <c r="A171" s="3"/>
      <c r="B171" s="3"/>
      <c r="C171" s="3"/>
      <c r="D171" s="3"/>
      <c r="E171" s="298"/>
      <c r="F171" s="3"/>
      <c r="G171" s="3"/>
    </row>
    <row r="172" spans="1:7">
      <c r="A172" s="3"/>
      <c r="B172" s="3"/>
      <c r="C172" s="3"/>
      <c r="D172" s="3"/>
      <c r="E172" s="298"/>
      <c r="F172" s="3"/>
      <c r="G172" s="3"/>
    </row>
    <row r="173" spans="1:7">
      <c r="A173" s="3"/>
      <c r="B173" s="3"/>
      <c r="C173" s="3"/>
      <c r="D173" s="3"/>
      <c r="E173" s="298"/>
      <c r="F173" s="3"/>
      <c r="G173" s="3"/>
    </row>
    <row r="174" spans="1:7">
      <c r="A174" s="3"/>
      <c r="B174" s="3"/>
      <c r="C174" s="3"/>
      <c r="D174" s="3"/>
      <c r="E174" s="298"/>
      <c r="F174" s="3"/>
      <c r="G174" s="3"/>
    </row>
    <row r="175" spans="1:7">
      <c r="A175" s="3"/>
      <c r="B175" s="3"/>
      <c r="C175" s="3"/>
      <c r="D175" s="3"/>
      <c r="E175" s="298"/>
      <c r="F175" s="3"/>
      <c r="G175" s="3"/>
    </row>
    <row r="176" spans="1:7">
      <c r="A176" s="3"/>
      <c r="B176" s="3"/>
      <c r="C176" s="3"/>
      <c r="D176" s="3"/>
      <c r="E176" s="298"/>
      <c r="F176" s="3"/>
      <c r="G176" s="3"/>
    </row>
    <row r="177" spans="1:7">
      <c r="A177" s="3"/>
      <c r="B177" s="3"/>
      <c r="C177" s="3"/>
      <c r="D177" s="3"/>
      <c r="E177" s="298"/>
      <c r="F177" s="3"/>
      <c r="G177" s="3"/>
    </row>
    <row r="178" spans="1:7">
      <c r="A178" s="3"/>
      <c r="B178" s="3"/>
      <c r="C178" s="3"/>
      <c r="D178" s="3"/>
      <c r="E178" s="298"/>
      <c r="F178" s="3"/>
      <c r="G178" s="3"/>
    </row>
    <row r="179" spans="1:7">
      <c r="A179" s="3"/>
      <c r="B179" s="3"/>
      <c r="C179" s="3"/>
      <c r="D179" s="3"/>
      <c r="E179" s="298"/>
      <c r="F179" s="3"/>
      <c r="G179" s="3"/>
    </row>
    <row r="180" spans="1:7">
      <c r="A180" s="3"/>
      <c r="B180" s="3"/>
      <c r="C180" s="3"/>
      <c r="D180" s="3"/>
      <c r="E180" s="298"/>
      <c r="F180" s="3"/>
      <c r="G180" s="3"/>
    </row>
    <row r="181" spans="1:7">
      <c r="A181" s="3"/>
      <c r="B181" s="3"/>
      <c r="C181" s="3"/>
      <c r="D181" s="3"/>
      <c r="E181" s="298"/>
      <c r="F181" s="3"/>
      <c r="G181" s="3"/>
    </row>
    <row r="182" spans="1:7">
      <c r="A182" s="3"/>
      <c r="B182" s="3"/>
      <c r="C182" s="3"/>
      <c r="D182" s="3"/>
      <c r="E182" s="298"/>
      <c r="F182" s="3"/>
      <c r="G182" s="3"/>
    </row>
    <row r="183" spans="1:7">
      <c r="A183" s="3"/>
      <c r="B183" s="3"/>
      <c r="C183" s="3"/>
      <c r="D183" s="3"/>
      <c r="E183" s="298"/>
      <c r="F183" s="3"/>
      <c r="G183" s="3"/>
    </row>
    <row r="184" spans="1:7">
      <c r="A184" s="3"/>
      <c r="B184" s="3"/>
      <c r="C184" s="3"/>
      <c r="D184" s="3"/>
      <c r="E184" s="298"/>
      <c r="F184" s="3"/>
      <c r="G184" s="3"/>
    </row>
    <row r="185" spans="1:7">
      <c r="A185" s="3"/>
      <c r="B185" s="3"/>
      <c r="C185" s="3"/>
      <c r="D185" s="3"/>
      <c r="E185" s="298"/>
      <c r="F185" s="3"/>
      <c r="G185" s="3"/>
    </row>
    <row r="186" spans="1:7">
      <c r="A186" s="3"/>
      <c r="B186" s="3"/>
      <c r="C186" s="3"/>
      <c r="D186" s="3"/>
      <c r="E186" s="298"/>
      <c r="F186" s="3"/>
      <c r="G186" s="3"/>
    </row>
    <row r="187" spans="1:7">
      <c r="A187" s="3"/>
      <c r="B187" s="3"/>
      <c r="C187" s="3"/>
      <c r="D187" s="3"/>
      <c r="E187" s="298"/>
      <c r="F187" s="3"/>
      <c r="G187" s="3"/>
    </row>
    <row r="188" spans="1:7">
      <c r="A188" s="3"/>
      <c r="B188" s="3"/>
      <c r="C188" s="3"/>
      <c r="D188" s="3"/>
      <c r="E188" s="298"/>
      <c r="F188" s="3"/>
      <c r="G188" s="3"/>
    </row>
    <row r="189" spans="1:7">
      <c r="A189" s="3"/>
      <c r="B189" s="3"/>
      <c r="C189" s="3"/>
      <c r="D189" s="3"/>
      <c r="E189" s="298"/>
      <c r="F189" s="3"/>
      <c r="G189" s="3"/>
    </row>
    <row r="190" spans="1:7">
      <c r="A190" s="3"/>
      <c r="B190" s="3"/>
      <c r="C190" s="3"/>
      <c r="D190" s="3"/>
      <c r="E190" s="298"/>
      <c r="F190" s="3"/>
      <c r="G190" s="3"/>
    </row>
    <row r="191" spans="1:7">
      <c r="A191" s="3"/>
      <c r="B191" s="3"/>
      <c r="C191" s="3"/>
      <c r="D191" s="3"/>
      <c r="E191" s="298"/>
      <c r="F191" s="3"/>
      <c r="G191" s="3"/>
    </row>
    <row r="192" spans="1:7">
      <c r="A192" s="3"/>
      <c r="B192" s="3"/>
      <c r="C192" s="3"/>
      <c r="D192" s="3"/>
      <c r="E192" s="298"/>
      <c r="F192" s="3"/>
      <c r="G192" s="3"/>
    </row>
    <row r="193" spans="1:7">
      <c r="A193" s="3"/>
      <c r="B193" s="3"/>
      <c r="C193" s="3"/>
      <c r="D193" s="3"/>
      <c r="E193" s="298"/>
      <c r="F193" s="3"/>
      <c r="G193" s="3"/>
    </row>
    <row r="194" spans="1:7">
      <c r="A194" s="3"/>
      <c r="B194" s="3"/>
      <c r="C194" s="3"/>
      <c r="D194" s="3"/>
      <c r="E194" s="298"/>
      <c r="F194" s="3"/>
      <c r="G194" s="3"/>
    </row>
    <row r="195" spans="1:7">
      <c r="A195" s="3"/>
      <c r="B195" s="3"/>
      <c r="C195" s="3"/>
      <c r="D195" s="3"/>
      <c r="E195" s="298"/>
      <c r="F195" s="3"/>
      <c r="G195" s="3"/>
    </row>
    <row r="196" spans="1:7">
      <c r="A196" s="3"/>
      <c r="B196" s="3"/>
      <c r="C196" s="3"/>
      <c r="D196" s="3"/>
      <c r="E196" s="298"/>
      <c r="F196" s="3"/>
      <c r="G196" s="3"/>
    </row>
    <row r="197" spans="1:7">
      <c r="A197" s="3"/>
      <c r="B197" s="3"/>
      <c r="C197" s="3"/>
      <c r="D197" s="3"/>
      <c r="E197" s="298"/>
      <c r="F197" s="3"/>
      <c r="G197" s="3"/>
    </row>
    <row r="198" spans="1:7">
      <c r="A198" s="3"/>
      <c r="B198" s="3"/>
      <c r="C198" s="3"/>
      <c r="D198" s="3"/>
      <c r="E198" s="298"/>
      <c r="F198" s="3"/>
      <c r="G198" s="3"/>
    </row>
    <row r="199" spans="1:7">
      <c r="A199" s="3"/>
      <c r="B199" s="3"/>
      <c r="C199" s="3"/>
      <c r="D199" s="3"/>
      <c r="E199" s="298"/>
      <c r="F199" s="3"/>
      <c r="G199" s="3"/>
    </row>
    <row r="200" spans="1:7">
      <c r="A200" s="3"/>
      <c r="B200" s="3"/>
      <c r="C200" s="3"/>
      <c r="D200" s="3"/>
      <c r="E200" s="298"/>
      <c r="F200" s="3"/>
      <c r="G200" s="3"/>
    </row>
    <row r="201" spans="1:7">
      <c r="A201" s="3"/>
      <c r="B201" s="3"/>
      <c r="C201" s="3"/>
      <c r="D201" s="3"/>
      <c r="E201" s="298"/>
      <c r="F201" s="3"/>
      <c r="G201" s="3"/>
    </row>
    <row r="202" spans="1:7">
      <c r="A202" s="3"/>
      <c r="B202" s="3"/>
      <c r="C202" s="3"/>
      <c r="D202" s="3"/>
      <c r="E202" s="298"/>
      <c r="F202" s="3"/>
      <c r="G202" s="3"/>
    </row>
    <row r="203" spans="1:7">
      <c r="A203" s="3"/>
      <c r="B203" s="3"/>
      <c r="C203" s="3"/>
      <c r="D203" s="3"/>
      <c r="E203" s="298"/>
      <c r="F203" s="3"/>
      <c r="G203" s="3"/>
    </row>
    <row r="204" spans="1:7">
      <c r="A204" s="3"/>
      <c r="B204" s="3"/>
      <c r="C204" s="3"/>
      <c r="D204" s="3"/>
      <c r="E204" s="298"/>
      <c r="F204" s="3"/>
      <c r="G204" s="3"/>
    </row>
    <row r="205" spans="1:7">
      <c r="A205" s="3"/>
      <c r="B205" s="3"/>
      <c r="C205" s="3"/>
      <c r="D205" s="3"/>
      <c r="E205" s="298"/>
      <c r="F205" s="3"/>
      <c r="G205" s="3"/>
    </row>
    <row r="206" spans="1:7">
      <c r="A206" s="3"/>
      <c r="B206" s="3"/>
      <c r="C206" s="3"/>
      <c r="D206" s="3"/>
      <c r="E206" s="298"/>
      <c r="F206" s="3"/>
      <c r="G206" s="3"/>
    </row>
    <row r="207" spans="1:7">
      <c r="A207" s="3"/>
      <c r="B207" s="3"/>
      <c r="C207" s="3"/>
      <c r="D207" s="3"/>
      <c r="E207" s="298"/>
      <c r="F207" s="3"/>
      <c r="G207" s="3"/>
    </row>
    <row r="208" spans="1:7">
      <c r="A208" s="3"/>
      <c r="B208" s="3"/>
      <c r="C208" s="3"/>
      <c r="D208" s="3"/>
      <c r="E208" s="298"/>
      <c r="F208" s="3"/>
      <c r="G208" s="3"/>
    </row>
    <row r="209" spans="1:7">
      <c r="A209" s="3"/>
      <c r="B209" s="3"/>
      <c r="C209" s="3"/>
      <c r="D209" s="3"/>
      <c r="E209" s="298"/>
      <c r="F209" s="3"/>
      <c r="G209" s="3"/>
    </row>
    <row r="210" spans="1:7">
      <c r="A210" s="3"/>
      <c r="B210" s="3"/>
      <c r="C210" s="3"/>
      <c r="D210" s="3"/>
      <c r="E210" s="298"/>
      <c r="F210" s="3"/>
      <c r="G210" s="3"/>
    </row>
    <row r="211" spans="1:7">
      <c r="A211" s="3"/>
      <c r="B211" s="3"/>
      <c r="C211" s="3"/>
      <c r="D211" s="3"/>
      <c r="E211" s="298"/>
      <c r="F211" s="3"/>
      <c r="G211" s="3"/>
    </row>
    <row r="212" spans="1:7">
      <c r="A212" s="3"/>
      <c r="B212" s="3"/>
      <c r="C212" s="3"/>
      <c r="D212" s="3"/>
      <c r="E212" s="298"/>
      <c r="F212" s="3"/>
      <c r="G212" s="3"/>
    </row>
    <row r="213" spans="1:7">
      <c r="A213" s="3"/>
      <c r="B213" s="3"/>
      <c r="C213" s="3"/>
      <c r="D213" s="3"/>
      <c r="E213" s="298"/>
      <c r="F213" s="3"/>
      <c r="G213" s="3"/>
    </row>
    <row r="214" spans="1:7">
      <c r="A214" s="3"/>
      <c r="B214" s="3"/>
      <c r="C214" s="3"/>
      <c r="D214" s="3"/>
      <c r="E214" s="298"/>
      <c r="F214" s="3"/>
      <c r="G214" s="3"/>
    </row>
    <row r="215" spans="1:7">
      <c r="A215" s="3"/>
      <c r="B215" s="3"/>
      <c r="C215" s="3"/>
      <c r="D215" s="3"/>
      <c r="E215" s="298"/>
      <c r="F215" s="3"/>
      <c r="G215" s="3"/>
    </row>
    <row r="216" spans="1:7">
      <c r="A216" s="3"/>
      <c r="B216" s="3"/>
      <c r="C216" s="3"/>
      <c r="D216" s="3"/>
      <c r="E216" s="298"/>
      <c r="F216" s="3"/>
      <c r="G216" s="3"/>
    </row>
    <row r="217" spans="1:7">
      <c r="A217" s="3"/>
      <c r="B217" s="3"/>
      <c r="C217" s="3"/>
      <c r="D217" s="3"/>
      <c r="E217" s="298"/>
      <c r="F217" s="3"/>
      <c r="G217" s="3"/>
    </row>
    <row r="218" spans="1:7">
      <c r="A218" s="3"/>
      <c r="B218" s="3"/>
      <c r="C218" s="3"/>
      <c r="D218" s="3"/>
      <c r="E218" s="298"/>
      <c r="F218" s="3"/>
      <c r="G218" s="3"/>
    </row>
    <row r="219" spans="1:7">
      <c r="A219" s="3"/>
      <c r="B219" s="3"/>
      <c r="C219" s="3"/>
      <c r="D219" s="3"/>
      <c r="E219" s="298"/>
      <c r="F219" s="3"/>
      <c r="G219" s="3"/>
    </row>
    <row r="220" spans="1:7">
      <c r="A220" s="3"/>
      <c r="B220" s="3"/>
      <c r="C220" s="3"/>
      <c r="D220" s="3"/>
      <c r="E220" s="298"/>
      <c r="F220" s="3"/>
      <c r="G220" s="3"/>
    </row>
    <row r="221" spans="1:7">
      <c r="A221" s="3"/>
      <c r="B221" s="3"/>
      <c r="C221" s="3"/>
      <c r="D221" s="3"/>
      <c r="E221" s="298"/>
      <c r="F221" s="3"/>
      <c r="G221" s="3"/>
    </row>
    <row r="222" spans="1:7">
      <c r="A222" s="3"/>
      <c r="B222" s="3"/>
      <c r="C222" s="3"/>
      <c r="D222" s="3"/>
      <c r="E222" s="298"/>
      <c r="F222" s="3"/>
      <c r="G222" s="3"/>
    </row>
    <row r="223" spans="1:7">
      <c r="A223" s="3"/>
      <c r="B223" s="3"/>
      <c r="C223" s="3"/>
      <c r="D223" s="3"/>
      <c r="E223" s="298"/>
      <c r="F223" s="3"/>
      <c r="G223" s="3"/>
    </row>
    <row r="224" spans="1:7">
      <c r="A224" s="3"/>
      <c r="B224" s="3"/>
      <c r="C224" s="3"/>
      <c r="D224" s="3"/>
      <c r="E224" s="298"/>
      <c r="F224" s="3"/>
      <c r="G224" s="3"/>
    </row>
    <row r="225" spans="1:7">
      <c r="A225" s="3"/>
      <c r="B225" s="3"/>
      <c r="C225" s="3"/>
      <c r="D225" s="3"/>
      <c r="E225" s="298"/>
      <c r="F225" s="3"/>
      <c r="G225" s="3"/>
    </row>
    <row r="226" spans="1:7">
      <c r="A226" s="3"/>
      <c r="B226" s="3"/>
      <c r="C226" s="3"/>
      <c r="D226" s="3"/>
      <c r="E226" s="298"/>
      <c r="F226" s="3"/>
      <c r="G226" s="3"/>
    </row>
    <row r="227" spans="1:7">
      <c r="A227" s="3"/>
      <c r="B227" s="3"/>
      <c r="C227" s="3"/>
      <c r="D227" s="3"/>
      <c r="E227" s="298"/>
      <c r="F227" s="3"/>
      <c r="G227" s="3"/>
    </row>
    <row r="228" spans="1:7">
      <c r="A228" s="3"/>
      <c r="B228" s="3"/>
      <c r="C228" s="3"/>
      <c r="D228" s="3"/>
      <c r="E228" s="298"/>
      <c r="F228" s="3"/>
      <c r="G228" s="3"/>
    </row>
    <row r="229" spans="1:7">
      <c r="A229" s="3"/>
      <c r="B229" s="3"/>
      <c r="C229" s="3"/>
      <c r="D229" s="3"/>
      <c r="E229" s="298"/>
      <c r="F229" s="3"/>
      <c r="G229" s="3"/>
    </row>
    <row r="230" spans="1:7">
      <c r="A230" s="3"/>
      <c r="B230" s="3"/>
      <c r="C230" s="3"/>
      <c r="D230" s="3"/>
      <c r="E230" s="298"/>
      <c r="F230" s="3"/>
      <c r="G230" s="3"/>
    </row>
    <row r="231" spans="1:7">
      <c r="A231" s="3"/>
      <c r="B231" s="3"/>
      <c r="C231" s="3"/>
      <c r="D231" s="3"/>
      <c r="E231" s="298"/>
      <c r="F231" s="3"/>
      <c r="G231" s="3"/>
    </row>
    <row r="232" spans="1:7">
      <c r="A232" s="3"/>
      <c r="B232" s="3"/>
      <c r="C232" s="3"/>
      <c r="D232" s="3"/>
      <c r="E232" s="298"/>
      <c r="F232" s="3"/>
      <c r="G232" s="3"/>
    </row>
    <row r="233" spans="1:7">
      <c r="A233" s="3"/>
      <c r="B233" s="3"/>
      <c r="C233" s="3"/>
      <c r="D233" s="3"/>
      <c r="E233" s="298"/>
      <c r="F233" s="3"/>
      <c r="G233" s="3"/>
    </row>
    <row r="234" spans="1:7">
      <c r="A234" s="3"/>
      <c r="B234" s="3"/>
      <c r="C234" s="3"/>
      <c r="D234" s="3"/>
      <c r="E234" s="298"/>
      <c r="F234" s="3"/>
      <c r="G234" s="3"/>
    </row>
    <row r="235" spans="1:7">
      <c r="A235" s="3"/>
      <c r="B235" s="3"/>
      <c r="C235" s="3"/>
      <c r="D235" s="3"/>
      <c r="E235" s="298"/>
      <c r="F235" s="3"/>
      <c r="G235" s="3"/>
    </row>
    <row r="236" spans="1:7">
      <c r="A236" s="3"/>
      <c r="B236" s="3"/>
      <c r="C236" s="3"/>
      <c r="D236" s="3"/>
      <c r="E236" s="298"/>
      <c r="F236" s="3"/>
      <c r="G236" s="3"/>
    </row>
    <row r="237" spans="1:7">
      <c r="A237" s="3"/>
      <c r="B237" s="3"/>
      <c r="C237" s="3"/>
      <c r="D237" s="3"/>
      <c r="E237" s="298"/>
      <c r="F237" s="3"/>
      <c r="G237" s="3"/>
    </row>
    <row r="238" spans="1:7">
      <c r="A238" s="3"/>
      <c r="B238" s="3"/>
      <c r="C238" s="3"/>
      <c r="D238" s="3"/>
      <c r="E238" s="298"/>
      <c r="F238" s="3"/>
      <c r="G238" s="3"/>
    </row>
    <row r="239" spans="1:7">
      <c r="A239" s="3"/>
      <c r="B239" s="3"/>
      <c r="C239" s="3"/>
      <c r="D239" s="3"/>
      <c r="E239" s="298"/>
      <c r="F239" s="3"/>
      <c r="G239" s="3"/>
    </row>
    <row r="240" spans="1:7">
      <c r="A240" s="3"/>
      <c r="B240" s="3"/>
      <c r="C240" s="3"/>
      <c r="D240" s="3"/>
      <c r="E240" s="298"/>
      <c r="F240" s="3"/>
      <c r="G240" s="3"/>
    </row>
    <row r="241" spans="1:7">
      <c r="A241" s="3"/>
      <c r="B241" s="3"/>
      <c r="C241" s="3"/>
      <c r="D241" s="3"/>
      <c r="E241" s="298"/>
      <c r="F241" s="3"/>
      <c r="G241" s="3"/>
    </row>
    <row r="242" spans="1:7">
      <c r="A242" s="3"/>
      <c r="B242" s="3"/>
      <c r="C242" s="3"/>
      <c r="D242" s="3"/>
      <c r="E242" s="298"/>
      <c r="F242" s="3"/>
      <c r="G242" s="3"/>
    </row>
    <row r="243" spans="1:7">
      <c r="A243" s="3"/>
      <c r="B243" s="3"/>
      <c r="C243" s="3"/>
      <c r="D243" s="3"/>
      <c r="E243" s="298"/>
      <c r="F243" s="3"/>
      <c r="G243" s="3"/>
    </row>
    <row r="244" spans="1:7">
      <c r="A244" s="3"/>
      <c r="B244" s="3"/>
      <c r="C244" s="3"/>
      <c r="D244" s="3"/>
      <c r="E244" s="298"/>
      <c r="F244" s="3"/>
      <c r="G244" s="3"/>
    </row>
    <row r="245" spans="1:7">
      <c r="A245" s="3"/>
      <c r="B245" s="3"/>
      <c r="C245" s="3"/>
      <c r="D245" s="3"/>
      <c r="E245" s="298"/>
      <c r="F245" s="3"/>
      <c r="G245" s="3"/>
    </row>
    <row r="246" spans="1:7">
      <c r="A246" s="3"/>
      <c r="B246" s="3"/>
      <c r="C246" s="3"/>
      <c r="D246" s="3"/>
      <c r="E246" s="298"/>
      <c r="F246" s="3"/>
      <c r="G246" s="3"/>
    </row>
    <row r="247" spans="1:7">
      <c r="A247" s="3"/>
      <c r="B247" s="3"/>
      <c r="C247" s="3"/>
      <c r="D247" s="3"/>
      <c r="E247" s="298"/>
      <c r="F247" s="3"/>
      <c r="G247" s="3"/>
    </row>
    <row r="248" spans="1:7">
      <c r="A248" s="3"/>
      <c r="B248" s="3"/>
      <c r="C248" s="3"/>
      <c r="D248" s="3"/>
      <c r="E248" s="298"/>
      <c r="F248" s="3"/>
      <c r="G248" s="3"/>
    </row>
    <row r="249" spans="1:7">
      <c r="A249" s="3"/>
      <c r="B249" s="3"/>
      <c r="C249" s="3"/>
      <c r="D249" s="3"/>
      <c r="E249" s="298"/>
      <c r="F249" s="3"/>
      <c r="G249" s="3"/>
    </row>
    <row r="250" spans="1:7">
      <c r="A250" s="3"/>
      <c r="B250" s="3"/>
      <c r="C250" s="3"/>
      <c r="D250" s="3"/>
      <c r="E250" s="298"/>
      <c r="F250" s="3"/>
      <c r="G250" s="3"/>
    </row>
    <row r="251" spans="1:7">
      <c r="A251" s="3"/>
      <c r="B251" s="3"/>
      <c r="C251" s="3"/>
      <c r="D251" s="3"/>
      <c r="E251" s="298"/>
      <c r="F251" s="3"/>
      <c r="G251" s="3"/>
    </row>
    <row r="252" spans="1:7">
      <c r="A252" s="3"/>
      <c r="B252" s="3"/>
      <c r="C252" s="3"/>
      <c r="D252" s="3"/>
      <c r="E252" s="298"/>
      <c r="F252" s="3"/>
      <c r="G252" s="3"/>
    </row>
    <row r="253" spans="1:7">
      <c r="A253" s="3"/>
      <c r="B253" s="3"/>
      <c r="C253" s="3"/>
      <c r="D253" s="3"/>
      <c r="E253" s="298"/>
      <c r="F253" s="3"/>
      <c r="G253" s="3"/>
    </row>
    <row r="254" spans="1:7">
      <c r="A254" s="3"/>
      <c r="B254" s="3"/>
      <c r="C254" s="3"/>
      <c r="D254" s="3"/>
      <c r="E254" s="298"/>
      <c r="F254" s="3"/>
      <c r="G254" s="3"/>
    </row>
    <row r="255" spans="1:7">
      <c r="A255" s="3"/>
      <c r="B255" s="3"/>
      <c r="C255" s="3"/>
      <c r="D255" s="3"/>
      <c r="E255" s="298"/>
      <c r="F255" s="3"/>
      <c r="G255" s="3"/>
    </row>
    <row r="256" spans="1:7">
      <c r="A256" s="3"/>
      <c r="B256" s="3"/>
      <c r="C256" s="3"/>
      <c r="D256" s="3"/>
      <c r="E256" s="298"/>
      <c r="F256" s="3"/>
      <c r="G256" s="3"/>
    </row>
    <row r="257" spans="1:7">
      <c r="A257" s="3"/>
      <c r="B257" s="3"/>
      <c r="C257" s="3"/>
      <c r="D257" s="3"/>
      <c r="E257" s="298"/>
      <c r="F257" s="3"/>
      <c r="G257" s="3"/>
    </row>
    <row r="258" spans="1:7">
      <c r="A258" s="3"/>
      <c r="B258" s="3"/>
      <c r="C258" s="3"/>
      <c r="D258" s="3"/>
      <c r="E258" s="298"/>
      <c r="F258" s="3"/>
      <c r="G258" s="3"/>
    </row>
    <row r="259" spans="1:7">
      <c r="A259" s="3"/>
      <c r="B259" s="3"/>
      <c r="C259" s="3"/>
      <c r="D259" s="3"/>
      <c r="E259" s="298"/>
      <c r="F259" s="3"/>
      <c r="G259" s="3"/>
    </row>
    <row r="260" spans="1:7">
      <c r="A260" s="3"/>
      <c r="B260" s="3"/>
      <c r="C260" s="3"/>
      <c r="D260" s="3"/>
      <c r="E260" s="298"/>
      <c r="F260" s="3"/>
      <c r="G260" s="3"/>
    </row>
    <row r="261" spans="1:7">
      <c r="A261" s="3"/>
      <c r="B261" s="3"/>
      <c r="C261" s="3"/>
      <c r="D261" s="3"/>
      <c r="E261" s="298"/>
      <c r="F261" s="3"/>
      <c r="G261" s="3"/>
    </row>
    <row r="262" spans="1:7">
      <c r="A262" s="3"/>
      <c r="B262" s="3"/>
      <c r="C262" s="3"/>
      <c r="D262" s="3"/>
      <c r="E262" s="298"/>
      <c r="F262" s="3"/>
      <c r="G262" s="3"/>
    </row>
    <row r="263" spans="1:7">
      <c r="A263" s="3"/>
      <c r="B263" s="3"/>
      <c r="C263" s="3"/>
      <c r="D263" s="3"/>
      <c r="E263" s="298"/>
      <c r="F263" s="3"/>
      <c r="G263" s="3"/>
    </row>
    <row r="264" spans="1:7">
      <c r="A264" s="3"/>
      <c r="B264" s="3"/>
      <c r="C264" s="3"/>
      <c r="D264" s="3"/>
      <c r="E264" s="298"/>
      <c r="F264" s="3"/>
      <c r="G264" s="3"/>
    </row>
    <row r="265" spans="1:7">
      <c r="A265" s="3"/>
      <c r="B265" s="3"/>
      <c r="C265" s="3"/>
      <c r="D265" s="3"/>
      <c r="E265" s="298"/>
      <c r="F265" s="3"/>
      <c r="G265" s="3"/>
    </row>
    <row r="266" spans="1:7">
      <c r="A266" s="3"/>
      <c r="B266" s="3"/>
      <c r="C266" s="3"/>
      <c r="D266" s="3"/>
      <c r="E266" s="298"/>
      <c r="F266" s="3"/>
      <c r="G266" s="3"/>
    </row>
    <row r="267" spans="1:7">
      <c r="A267" s="3"/>
      <c r="B267" s="3"/>
      <c r="C267" s="3"/>
      <c r="D267" s="3"/>
      <c r="E267" s="298"/>
      <c r="F267" s="3"/>
      <c r="G267" s="3"/>
    </row>
    <row r="268" spans="1:7">
      <c r="A268" s="3"/>
      <c r="B268" s="3"/>
      <c r="C268" s="3"/>
      <c r="D268" s="3"/>
      <c r="E268" s="298"/>
      <c r="F268" s="3"/>
      <c r="G268" s="3"/>
    </row>
    <row r="269" spans="1:7">
      <c r="A269" s="3"/>
      <c r="B269" s="3"/>
      <c r="C269" s="3"/>
      <c r="D269" s="3"/>
      <c r="E269" s="298"/>
      <c r="F269" s="3"/>
      <c r="G269" s="3"/>
    </row>
    <row r="270" spans="1:7">
      <c r="A270" s="3"/>
      <c r="B270" s="3"/>
      <c r="C270" s="3"/>
      <c r="D270" s="3"/>
      <c r="E270" s="298"/>
      <c r="F270" s="3"/>
      <c r="G270" s="3"/>
    </row>
    <row r="271" spans="1:7">
      <c r="A271" s="3"/>
      <c r="B271" s="3"/>
      <c r="C271" s="3"/>
      <c r="D271" s="3"/>
      <c r="E271" s="298"/>
      <c r="F271" s="3"/>
      <c r="G271" s="3"/>
    </row>
    <row r="272" spans="1:7">
      <c r="A272" s="3"/>
      <c r="B272" s="3"/>
      <c r="C272" s="3"/>
      <c r="D272" s="3"/>
      <c r="E272" s="298"/>
      <c r="F272" s="3"/>
      <c r="G272" s="3"/>
    </row>
    <row r="273" spans="1:7">
      <c r="A273" s="3"/>
      <c r="B273" s="3"/>
      <c r="C273" s="3"/>
      <c r="D273" s="3"/>
      <c r="E273" s="298"/>
      <c r="F273" s="3"/>
      <c r="G273" s="3"/>
    </row>
    <row r="274" spans="1:7">
      <c r="A274" s="3"/>
      <c r="B274" s="3"/>
      <c r="C274" s="3"/>
      <c r="D274" s="3"/>
      <c r="E274" s="298"/>
      <c r="F274" s="3"/>
      <c r="G274" s="3"/>
    </row>
    <row r="275" spans="1:7">
      <c r="A275" s="3"/>
      <c r="B275" s="3"/>
      <c r="C275" s="3"/>
      <c r="D275" s="3"/>
      <c r="E275" s="298"/>
      <c r="F275" s="3"/>
      <c r="G275" s="3"/>
    </row>
    <row r="276" spans="1:7">
      <c r="A276" s="3"/>
      <c r="B276" s="3"/>
      <c r="C276" s="3"/>
      <c r="D276" s="3"/>
      <c r="E276" s="298"/>
      <c r="F276" s="3"/>
      <c r="G276" s="3"/>
    </row>
    <row r="277" spans="1:7">
      <c r="A277" s="3"/>
      <c r="B277" s="3"/>
      <c r="C277" s="3"/>
      <c r="D277" s="3"/>
      <c r="E277" s="298"/>
      <c r="F277" s="3"/>
      <c r="G277" s="3"/>
    </row>
    <row r="278" spans="1:7">
      <c r="A278" s="3"/>
      <c r="B278" s="3"/>
      <c r="C278" s="3"/>
      <c r="D278" s="3"/>
      <c r="E278" s="298"/>
      <c r="F278" s="3"/>
      <c r="G278" s="3"/>
    </row>
    <row r="279" spans="1:7">
      <c r="A279" s="3"/>
      <c r="B279" s="3"/>
      <c r="C279" s="3"/>
      <c r="D279" s="3"/>
      <c r="E279" s="298"/>
      <c r="F279" s="3"/>
      <c r="G279" s="3"/>
    </row>
    <row r="280" spans="1:7">
      <c r="A280" s="3"/>
      <c r="B280" s="3"/>
      <c r="C280" s="3"/>
      <c r="D280" s="3"/>
      <c r="E280" s="298"/>
      <c r="F280" s="3"/>
      <c r="G280" s="3"/>
    </row>
    <row r="281" spans="1:7">
      <c r="A281" s="3"/>
      <c r="B281" s="3"/>
      <c r="C281" s="3"/>
      <c r="D281" s="3"/>
      <c r="E281" s="298"/>
      <c r="F281" s="3"/>
      <c r="G281" s="3"/>
    </row>
    <row r="282" spans="1:7">
      <c r="A282" s="3"/>
      <c r="B282" s="3"/>
      <c r="C282" s="3"/>
      <c r="D282" s="3"/>
      <c r="E282" s="298"/>
      <c r="F282" s="3"/>
      <c r="G282" s="3"/>
    </row>
    <row r="283" spans="1:7">
      <c r="A283" s="3"/>
      <c r="B283" s="3"/>
      <c r="C283" s="3"/>
      <c r="D283" s="3"/>
      <c r="E283" s="298"/>
      <c r="F283" s="3"/>
      <c r="G283" s="3"/>
    </row>
    <row r="284" spans="1:7">
      <c r="A284" s="3"/>
      <c r="B284" s="3"/>
      <c r="C284" s="3"/>
      <c r="D284" s="3"/>
      <c r="E284" s="298"/>
      <c r="F284" s="3"/>
      <c r="G284" s="3"/>
    </row>
    <row r="285" spans="1:7">
      <c r="A285" s="3"/>
      <c r="B285" s="3"/>
      <c r="C285" s="3"/>
      <c r="D285" s="3"/>
      <c r="E285" s="298"/>
      <c r="F285" s="3"/>
      <c r="G285" s="3"/>
    </row>
    <row r="286" spans="1:7">
      <c r="A286" s="3"/>
      <c r="B286" s="3"/>
      <c r="C286" s="3"/>
      <c r="D286" s="3"/>
      <c r="E286" s="298"/>
      <c r="F286" s="3"/>
      <c r="G286" s="3"/>
    </row>
    <row r="287" spans="1:7">
      <c r="A287" s="3"/>
      <c r="B287" s="3"/>
      <c r="C287" s="3"/>
      <c r="D287" s="3"/>
      <c r="E287" s="298"/>
      <c r="F287" s="3"/>
      <c r="G287" s="3"/>
    </row>
    <row r="288" spans="1:7">
      <c r="A288" s="3"/>
      <c r="B288" s="3"/>
      <c r="C288" s="3"/>
      <c r="D288" s="3"/>
      <c r="E288" s="298"/>
      <c r="F288" s="3"/>
      <c r="G288" s="3"/>
    </row>
    <row r="289" spans="1:7">
      <c r="A289" s="3"/>
      <c r="B289" s="3"/>
      <c r="C289" s="3"/>
      <c r="D289" s="3"/>
      <c r="E289" s="298"/>
      <c r="F289" s="3"/>
      <c r="G289" s="3"/>
    </row>
    <row r="290" spans="1:7">
      <c r="A290" s="3"/>
      <c r="B290" s="3"/>
      <c r="C290" s="3"/>
      <c r="D290" s="3"/>
      <c r="E290" s="298"/>
      <c r="F290" s="3"/>
      <c r="G290" s="3"/>
    </row>
    <row r="291" spans="1:7">
      <c r="A291" s="3"/>
      <c r="B291" s="3"/>
      <c r="C291" s="3"/>
      <c r="D291" s="3"/>
      <c r="E291" s="298"/>
      <c r="F291" s="3"/>
      <c r="G291" s="3"/>
    </row>
    <row r="292" spans="1:7">
      <c r="A292" s="3"/>
      <c r="B292" s="3"/>
      <c r="C292" s="3"/>
      <c r="D292" s="3"/>
      <c r="E292" s="298"/>
      <c r="F292" s="3"/>
      <c r="G292" s="3"/>
    </row>
    <row r="293" spans="1:7">
      <c r="A293" s="3"/>
      <c r="B293" s="3"/>
      <c r="C293" s="3"/>
      <c r="D293" s="3"/>
      <c r="E293" s="298"/>
      <c r="F293" s="3"/>
      <c r="G293" s="3"/>
    </row>
    <row r="294" spans="1:7">
      <c r="A294" s="3"/>
      <c r="B294" s="3"/>
      <c r="C294" s="3"/>
      <c r="D294" s="3"/>
      <c r="E294" s="298"/>
      <c r="F294" s="3"/>
      <c r="G294" s="3"/>
    </row>
    <row r="295" spans="1:7">
      <c r="A295" s="3"/>
      <c r="B295" s="3"/>
      <c r="C295" s="3"/>
      <c r="D295" s="3"/>
      <c r="E295" s="298"/>
      <c r="F295" s="3"/>
      <c r="G295" s="3"/>
    </row>
    <row r="296" spans="1:7">
      <c r="A296" s="3"/>
      <c r="B296" s="3"/>
      <c r="C296" s="3"/>
      <c r="D296" s="3"/>
      <c r="E296" s="298"/>
      <c r="F296" s="3"/>
      <c r="G296" s="3"/>
    </row>
    <row r="297" spans="1:7">
      <c r="A297" s="3"/>
      <c r="B297" s="3"/>
      <c r="C297" s="3"/>
      <c r="D297" s="3"/>
      <c r="E297" s="298"/>
      <c r="F297" s="3"/>
      <c r="G297" s="3"/>
    </row>
    <row r="298" spans="1:7">
      <c r="A298" s="3"/>
      <c r="B298" s="3"/>
      <c r="C298" s="3"/>
      <c r="D298" s="3"/>
      <c r="E298" s="298"/>
      <c r="F298" s="3"/>
      <c r="G298" s="3"/>
    </row>
    <row r="299" spans="1:7">
      <c r="A299" s="3"/>
      <c r="B299" s="3"/>
      <c r="C299" s="3"/>
      <c r="D299" s="3"/>
      <c r="E299" s="298"/>
      <c r="F299" s="3"/>
      <c r="G299" s="3"/>
    </row>
    <row r="300" spans="1:7">
      <c r="A300" s="3"/>
      <c r="B300" s="3"/>
      <c r="C300" s="3"/>
      <c r="D300" s="3"/>
      <c r="E300" s="298"/>
      <c r="F300" s="3"/>
      <c r="G300" s="3"/>
    </row>
    <row r="301" spans="1:7">
      <c r="A301" s="3"/>
      <c r="B301" s="3"/>
      <c r="C301" s="3"/>
      <c r="D301" s="3"/>
      <c r="E301" s="298"/>
      <c r="F301" s="3"/>
      <c r="G301" s="3"/>
    </row>
    <row r="302" spans="1:7">
      <c r="A302" s="3"/>
      <c r="B302" s="3"/>
      <c r="C302" s="3"/>
      <c r="D302" s="3"/>
      <c r="E302" s="298"/>
      <c r="F302" s="3"/>
      <c r="G302" s="3"/>
    </row>
    <row r="303" spans="1:7">
      <c r="A303" s="3"/>
      <c r="B303" s="3"/>
      <c r="C303" s="3"/>
      <c r="D303" s="3"/>
      <c r="E303" s="298"/>
      <c r="F303" s="3"/>
      <c r="G303" s="3"/>
    </row>
    <row r="304" spans="1:7">
      <c r="A304" s="3"/>
      <c r="B304" s="3"/>
      <c r="C304" s="3"/>
      <c r="D304" s="3"/>
      <c r="E304" s="298"/>
      <c r="F304" s="3"/>
      <c r="G304" s="3"/>
    </row>
    <row r="305" spans="1:7">
      <c r="A305" s="3"/>
      <c r="B305" s="3"/>
      <c r="C305" s="3"/>
      <c r="D305" s="3"/>
      <c r="E305" s="298"/>
      <c r="F305" s="3"/>
      <c r="G305" s="3"/>
    </row>
    <row r="306" spans="1:7">
      <c r="A306" s="3"/>
      <c r="B306" s="3"/>
      <c r="C306" s="3"/>
      <c r="D306" s="3"/>
      <c r="E306" s="298"/>
      <c r="F306" s="3"/>
      <c r="G306" s="3"/>
    </row>
    <row r="307" spans="1:7">
      <c r="A307" s="3"/>
      <c r="B307" s="3"/>
      <c r="C307" s="3"/>
      <c r="D307" s="3"/>
      <c r="E307" s="298"/>
      <c r="F307" s="3"/>
      <c r="G307" s="3"/>
    </row>
    <row r="308" spans="1:7">
      <c r="A308" s="3"/>
      <c r="B308" s="3"/>
      <c r="C308" s="3"/>
      <c r="D308" s="3"/>
      <c r="E308" s="298"/>
      <c r="F308" s="3"/>
      <c r="G308" s="3"/>
    </row>
    <row r="309" spans="1:7">
      <c r="A309" s="3"/>
      <c r="B309" s="3"/>
      <c r="C309" s="3"/>
      <c r="D309" s="3"/>
      <c r="E309" s="298"/>
      <c r="F309" s="3"/>
      <c r="G309" s="3"/>
    </row>
    <row r="310" spans="1:7">
      <c r="A310" s="3"/>
      <c r="B310" s="3"/>
      <c r="C310" s="3"/>
      <c r="D310" s="3"/>
      <c r="E310" s="298"/>
      <c r="F310" s="3"/>
      <c r="G310" s="3"/>
    </row>
    <row r="311" spans="1:7">
      <c r="A311" s="3"/>
      <c r="B311" s="3"/>
      <c r="C311" s="3"/>
      <c r="D311" s="3"/>
      <c r="E311" s="298"/>
      <c r="F311" s="3"/>
      <c r="G311" s="3"/>
    </row>
    <row r="312" spans="1:7">
      <c r="A312" s="3"/>
      <c r="B312" s="3"/>
      <c r="C312" s="3"/>
      <c r="D312" s="3"/>
      <c r="E312" s="298"/>
      <c r="F312" s="3"/>
      <c r="G312" s="3"/>
    </row>
    <row r="313" spans="1:7">
      <c r="A313" s="3"/>
      <c r="B313" s="3"/>
      <c r="C313" s="3"/>
      <c r="D313" s="3"/>
      <c r="E313" s="298"/>
      <c r="F313" s="3"/>
      <c r="G313" s="3"/>
    </row>
    <row r="314" spans="1:7">
      <c r="A314" s="3"/>
      <c r="B314" s="3"/>
      <c r="C314" s="3"/>
      <c r="D314" s="3"/>
      <c r="E314" s="298"/>
      <c r="F314" s="3"/>
      <c r="G314" s="3"/>
    </row>
    <row r="315" spans="1:7">
      <c r="A315" s="3"/>
      <c r="B315" s="3"/>
      <c r="C315" s="3"/>
      <c r="D315" s="3"/>
      <c r="E315" s="298"/>
      <c r="F315" s="3"/>
      <c r="G315" s="3"/>
    </row>
    <row r="316" spans="1:7">
      <c r="A316" s="3"/>
      <c r="B316" s="3"/>
      <c r="C316" s="3"/>
      <c r="D316" s="3"/>
      <c r="E316" s="298"/>
      <c r="F316" s="3"/>
      <c r="G316" s="3"/>
    </row>
    <row r="317" spans="1:7">
      <c r="A317" s="3"/>
      <c r="B317" s="3"/>
      <c r="C317" s="3"/>
      <c r="D317" s="3"/>
      <c r="E317" s="298"/>
      <c r="F317" s="3"/>
      <c r="G317" s="3"/>
    </row>
    <row r="318" spans="1:7">
      <c r="A318" s="3"/>
      <c r="B318" s="3"/>
      <c r="C318" s="3"/>
      <c r="D318" s="3"/>
      <c r="E318" s="298"/>
      <c r="F318" s="3"/>
      <c r="G318" s="3"/>
    </row>
    <row r="319" spans="1:7">
      <c r="A319" s="3"/>
      <c r="B319" s="3"/>
      <c r="C319" s="3"/>
      <c r="D319" s="3"/>
      <c r="E319" s="298"/>
      <c r="F319" s="3"/>
      <c r="G319" s="3"/>
    </row>
    <row r="320" spans="1:7">
      <c r="A320" s="3"/>
      <c r="B320" s="3"/>
      <c r="C320" s="3"/>
      <c r="D320" s="3"/>
      <c r="E320" s="298"/>
      <c r="F320" s="3"/>
      <c r="G320" s="3"/>
    </row>
    <row r="321" spans="1:7">
      <c r="A321" s="3"/>
      <c r="B321" s="3"/>
      <c r="C321" s="3"/>
      <c r="D321" s="3"/>
      <c r="E321" s="298"/>
      <c r="F321" s="3"/>
      <c r="G321" s="3"/>
    </row>
    <row r="322" spans="1:7">
      <c r="A322" s="3"/>
      <c r="B322" s="3"/>
      <c r="C322" s="3"/>
      <c r="D322" s="3"/>
      <c r="E322" s="298"/>
      <c r="F322" s="3"/>
      <c r="G322" s="3"/>
    </row>
    <row r="323" spans="1:7">
      <c r="A323" s="3"/>
      <c r="B323" s="3"/>
      <c r="C323" s="3"/>
      <c r="D323" s="3"/>
      <c r="E323" s="298"/>
      <c r="F323" s="3"/>
      <c r="G323" s="3"/>
    </row>
    <row r="324" spans="1:7">
      <c r="A324" s="3"/>
      <c r="B324" s="3"/>
      <c r="C324" s="3"/>
      <c r="D324" s="3"/>
      <c r="E324" s="298"/>
      <c r="F324" s="3"/>
      <c r="G324" s="3"/>
    </row>
    <row r="325" spans="1:7">
      <c r="A325" s="3"/>
      <c r="B325" s="3"/>
      <c r="C325" s="3"/>
      <c r="D325" s="3"/>
      <c r="E325" s="298"/>
      <c r="F325" s="3"/>
      <c r="G325" s="3"/>
    </row>
    <row r="326" spans="1:7">
      <c r="A326" s="3"/>
      <c r="B326" s="3"/>
      <c r="C326" s="3"/>
      <c r="D326" s="3"/>
      <c r="E326" s="298"/>
      <c r="F326" s="3"/>
      <c r="G326" s="3"/>
    </row>
    <row r="327" spans="1:7">
      <c r="A327" s="3"/>
      <c r="B327" s="3"/>
      <c r="C327" s="3"/>
      <c r="D327" s="3"/>
      <c r="E327" s="298"/>
      <c r="F327" s="3"/>
      <c r="G327" s="3"/>
    </row>
    <row r="328" spans="1:7">
      <c r="A328" s="3"/>
      <c r="B328" s="3"/>
      <c r="C328" s="3"/>
      <c r="D328" s="3"/>
      <c r="E328" s="298"/>
      <c r="F328" s="3"/>
      <c r="G328" s="3"/>
    </row>
    <row r="329" spans="1:7">
      <c r="A329" s="3"/>
      <c r="B329" s="3"/>
      <c r="C329" s="3"/>
      <c r="D329" s="3"/>
      <c r="E329" s="298"/>
      <c r="F329" s="3"/>
      <c r="G329" s="3"/>
    </row>
    <row r="330" spans="1:7">
      <c r="A330" s="3"/>
      <c r="B330" s="3"/>
      <c r="C330" s="3"/>
      <c r="D330" s="3"/>
      <c r="E330" s="298"/>
      <c r="F330" s="3"/>
      <c r="G330" s="3"/>
    </row>
    <row r="331" spans="1:7">
      <c r="A331" s="3"/>
      <c r="B331" s="3"/>
      <c r="C331" s="3"/>
      <c r="D331" s="3"/>
      <c r="E331" s="298"/>
      <c r="F331" s="3"/>
      <c r="G331" s="3"/>
    </row>
    <row r="332" spans="1:7">
      <c r="A332" s="3"/>
      <c r="B332" s="3"/>
      <c r="C332" s="3"/>
      <c r="D332" s="3"/>
      <c r="E332" s="298"/>
      <c r="F332" s="3"/>
      <c r="G332" s="3"/>
    </row>
    <row r="333" spans="1:7">
      <c r="A333" s="3"/>
      <c r="B333" s="3"/>
      <c r="C333" s="3"/>
      <c r="D333" s="3"/>
      <c r="E333" s="298"/>
      <c r="F333" s="3"/>
      <c r="G333" s="3"/>
    </row>
    <row r="334" spans="1:7">
      <c r="A334" s="3"/>
      <c r="B334" s="3"/>
      <c r="C334" s="3"/>
      <c r="D334" s="3"/>
      <c r="E334" s="298"/>
      <c r="F334" s="3"/>
      <c r="G334" s="3"/>
    </row>
    <row r="335" spans="1:7">
      <c r="A335" s="3"/>
      <c r="B335" s="3"/>
      <c r="C335" s="3"/>
      <c r="D335" s="3"/>
      <c r="E335" s="298"/>
      <c r="F335" s="3"/>
      <c r="G335" s="3"/>
    </row>
    <row r="336" spans="1:7">
      <c r="A336" s="3"/>
      <c r="B336" s="3"/>
      <c r="C336" s="3"/>
      <c r="D336" s="3"/>
      <c r="E336" s="298"/>
      <c r="F336" s="3"/>
      <c r="G336" s="3"/>
    </row>
    <row r="337" spans="1:7">
      <c r="A337" s="3"/>
      <c r="B337" s="3"/>
      <c r="C337" s="3"/>
      <c r="D337" s="3"/>
      <c r="E337" s="298"/>
      <c r="F337" s="3"/>
      <c r="G337" s="3"/>
    </row>
    <row r="338" spans="1:7">
      <c r="A338" s="3"/>
      <c r="B338" s="3"/>
      <c r="C338" s="3"/>
      <c r="D338" s="3"/>
      <c r="E338" s="298"/>
      <c r="F338" s="3"/>
      <c r="G338" s="3"/>
    </row>
    <row r="339" spans="1:7">
      <c r="A339" s="3"/>
      <c r="B339" s="3"/>
      <c r="C339" s="3"/>
      <c r="D339" s="3"/>
      <c r="E339" s="298"/>
      <c r="F339" s="3"/>
      <c r="G339" s="3"/>
    </row>
    <row r="340" spans="1:7">
      <c r="A340" s="3"/>
      <c r="B340" s="3"/>
      <c r="C340" s="3"/>
      <c r="D340" s="3"/>
      <c r="E340" s="298"/>
      <c r="F340" s="3"/>
      <c r="G340" s="3"/>
    </row>
    <row r="341" spans="1:7">
      <c r="A341" s="3"/>
      <c r="B341" s="3"/>
      <c r="C341" s="3"/>
      <c r="D341" s="3"/>
      <c r="E341" s="298"/>
      <c r="F341" s="3"/>
      <c r="G341" s="3"/>
    </row>
    <row r="342" spans="1:7">
      <c r="A342" s="3"/>
      <c r="B342" s="3"/>
      <c r="C342" s="3"/>
      <c r="D342" s="3"/>
      <c r="E342" s="298"/>
      <c r="F342" s="3"/>
      <c r="G342" s="3"/>
    </row>
    <row r="343" spans="1:7">
      <c r="A343" s="3"/>
      <c r="B343" s="3"/>
      <c r="C343" s="3"/>
      <c r="D343" s="3"/>
      <c r="E343" s="298"/>
      <c r="F343" s="3"/>
      <c r="G343" s="3"/>
    </row>
    <row r="344" spans="1:7">
      <c r="A344" s="3"/>
      <c r="B344" s="3"/>
      <c r="C344" s="3"/>
      <c r="D344" s="3"/>
      <c r="E344" s="298"/>
      <c r="F344" s="3"/>
      <c r="G344" s="3"/>
    </row>
    <row r="345" spans="1:7">
      <c r="A345" s="3"/>
      <c r="B345" s="3"/>
      <c r="C345" s="3"/>
      <c r="D345" s="3"/>
      <c r="E345" s="298"/>
      <c r="F345" s="3"/>
      <c r="G345" s="3"/>
    </row>
    <row r="346" spans="1:7">
      <c r="A346" s="3"/>
      <c r="B346" s="3"/>
      <c r="C346" s="3"/>
      <c r="D346" s="3"/>
      <c r="E346" s="298"/>
      <c r="F346" s="3"/>
      <c r="G346" s="3"/>
    </row>
    <row r="347" spans="1:7">
      <c r="A347" s="3"/>
      <c r="B347" s="3"/>
      <c r="C347" s="3"/>
      <c r="D347" s="3"/>
      <c r="E347" s="298"/>
      <c r="F347" s="3"/>
      <c r="G347" s="3"/>
    </row>
    <row r="348" spans="1:7">
      <c r="A348" s="3"/>
      <c r="B348" s="3"/>
      <c r="C348" s="3"/>
      <c r="D348" s="3"/>
      <c r="E348" s="298"/>
      <c r="F348" s="3"/>
      <c r="G348" s="3"/>
    </row>
    <row r="349" spans="1:7">
      <c r="A349" s="3"/>
      <c r="B349" s="3"/>
      <c r="C349" s="3"/>
      <c r="D349" s="3"/>
      <c r="E349" s="298"/>
      <c r="F349" s="3"/>
      <c r="G349" s="3"/>
    </row>
    <row r="350" spans="1:7">
      <c r="A350" s="3"/>
      <c r="B350" s="3"/>
      <c r="C350" s="3"/>
      <c r="D350" s="3"/>
      <c r="E350" s="298"/>
      <c r="F350" s="3"/>
      <c r="G350" s="3"/>
    </row>
    <row r="351" spans="1:7">
      <c r="A351" s="3"/>
      <c r="B351" s="3"/>
      <c r="C351" s="3"/>
      <c r="D351" s="3"/>
      <c r="E351" s="298"/>
      <c r="F351" s="3"/>
      <c r="G351" s="3"/>
    </row>
    <row r="352" spans="1:7">
      <c r="A352" s="3"/>
      <c r="B352" s="3"/>
      <c r="C352" s="3"/>
      <c r="D352" s="3"/>
      <c r="E352" s="298"/>
      <c r="F352" s="3"/>
      <c r="G352" s="3"/>
    </row>
    <row r="353" spans="1:7">
      <c r="A353" s="3"/>
      <c r="B353" s="3"/>
      <c r="C353" s="3"/>
      <c r="D353" s="3"/>
      <c r="E353" s="298"/>
      <c r="F353" s="3"/>
      <c r="G353" s="3"/>
    </row>
    <row r="354" spans="1:7">
      <c r="A354" s="3"/>
      <c r="B354" s="3"/>
      <c r="C354" s="3"/>
      <c r="D354" s="3"/>
      <c r="E354" s="298"/>
      <c r="F354" s="3"/>
      <c r="G354" s="3"/>
    </row>
    <row r="355" spans="1:7">
      <c r="A355" s="3"/>
      <c r="B355" s="3"/>
      <c r="C355" s="3"/>
      <c r="D355" s="3"/>
      <c r="E355" s="298"/>
      <c r="F355" s="3"/>
      <c r="G355" s="3"/>
    </row>
    <row r="356" spans="1:7">
      <c r="A356" s="3"/>
      <c r="B356" s="3"/>
      <c r="C356" s="3"/>
      <c r="D356" s="3"/>
      <c r="E356" s="298"/>
      <c r="F356" s="3"/>
      <c r="G356" s="3"/>
    </row>
    <row r="357" spans="1:7">
      <c r="A357" s="3"/>
      <c r="B357" s="3"/>
      <c r="C357" s="3"/>
      <c r="D357" s="3"/>
      <c r="E357" s="298"/>
      <c r="F357" s="3"/>
      <c r="G357" s="3"/>
    </row>
    <row r="358" spans="1:7">
      <c r="A358" s="3"/>
      <c r="B358" s="3"/>
      <c r="C358" s="3"/>
      <c r="D358" s="3"/>
      <c r="E358" s="298"/>
      <c r="F358" s="3"/>
      <c r="G358" s="3"/>
    </row>
    <row r="359" spans="1:7">
      <c r="A359" s="3"/>
      <c r="B359" s="3"/>
      <c r="C359" s="3"/>
      <c r="D359" s="3"/>
      <c r="E359" s="298"/>
      <c r="F359" s="3"/>
      <c r="G359" s="3"/>
    </row>
    <row r="360" spans="1:7">
      <c r="A360" s="3"/>
      <c r="B360" s="3"/>
      <c r="C360" s="3"/>
      <c r="D360" s="3"/>
      <c r="E360" s="298"/>
      <c r="F360" s="3"/>
      <c r="G360" s="3"/>
    </row>
    <row r="361" spans="1:7">
      <c r="A361" s="3"/>
      <c r="B361" s="3"/>
      <c r="C361" s="3"/>
      <c r="D361" s="3"/>
      <c r="E361" s="298"/>
      <c r="F361" s="3"/>
      <c r="G361" s="3"/>
    </row>
    <row r="362" spans="1:7">
      <c r="A362" s="3"/>
      <c r="B362" s="3"/>
      <c r="C362" s="3"/>
      <c r="D362" s="3"/>
      <c r="E362" s="298"/>
      <c r="F362" s="3"/>
      <c r="G362" s="3"/>
    </row>
    <row r="363" spans="1:7">
      <c r="A363" s="3"/>
      <c r="B363" s="3"/>
      <c r="C363" s="3"/>
      <c r="D363" s="3"/>
      <c r="E363" s="298"/>
      <c r="F363" s="3"/>
      <c r="G363" s="3"/>
    </row>
    <row r="364" spans="1:7">
      <c r="A364" s="3"/>
      <c r="B364" s="3"/>
      <c r="C364" s="3"/>
      <c r="D364" s="3"/>
      <c r="E364" s="298"/>
      <c r="F364" s="3"/>
      <c r="G364" s="3"/>
    </row>
    <row r="365" spans="1:7">
      <c r="A365" s="3"/>
      <c r="B365" s="3"/>
      <c r="C365" s="3"/>
      <c r="D365" s="3"/>
      <c r="E365" s="298"/>
      <c r="F365" s="3"/>
      <c r="G365" s="3"/>
    </row>
    <row r="366" spans="1:7">
      <c r="A366" s="3"/>
      <c r="B366" s="3"/>
      <c r="C366" s="3"/>
      <c r="D366" s="3"/>
      <c r="E366" s="298"/>
      <c r="F366" s="3"/>
      <c r="G366" s="3"/>
    </row>
    <row r="367" spans="1:7">
      <c r="A367" s="3"/>
      <c r="B367" s="3"/>
      <c r="C367" s="3"/>
      <c r="D367" s="3"/>
      <c r="E367" s="298"/>
      <c r="F367" s="3"/>
      <c r="G367" s="3"/>
    </row>
    <row r="368" spans="1:7">
      <c r="A368" s="3"/>
      <c r="B368" s="3"/>
      <c r="C368" s="3"/>
      <c r="D368" s="3"/>
      <c r="E368" s="298"/>
      <c r="F368" s="3"/>
      <c r="G368" s="3"/>
    </row>
    <row r="369" spans="1:7">
      <c r="A369" s="3"/>
      <c r="B369" s="3"/>
      <c r="C369" s="3"/>
      <c r="D369" s="3"/>
      <c r="E369" s="298"/>
      <c r="F369" s="3"/>
      <c r="G369" s="3"/>
    </row>
    <row r="370" spans="1:7">
      <c r="A370" s="3"/>
      <c r="B370" s="3"/>
      <c r="C370" s="3"/>
      <c r="D370" s="3"/>
      <c r="E370" s="298"/>
      <c r="F370" s="3"/>
      <c r="G370" s="3"/>
    </row>
    <row r="371" spans="1:7">
      <c r="A371" s="3"/>
      <c r="B371" s="3"/>
      <c r="C371" s="3"/>
      <c r="D371" s="3"/>
      <c r="E371" s="298"/>
      <c r="F371" s="3"/>
      <c r="G371" s="3"/>
    </row>
    <row r="372" spans="1:7">
      <c r="A372" s="3"/>
      <c r="B372" s="3"/>
      <c r="C372" s="3"/>
      <c r="D372" s="3"/>
      <c r="E372" s="298"/>
      <c r="F372" s="3"/>
      <c r="G372" s="3"/>
    </row>
    <row r="373" spans="1:7">
      <c r="A373" s="3"/>
      <c r="B373" s="3"/>
      <c r="C373" s="3"/>
      <c r="D373" s="3"/>
      <c r="E373" s="298"/>
      <c r="F373" s="3"/>
      <c r="G373" s="3"/>
    </row>
    <row r="374" spans="1:7">
      <c r="A374" s="3"/>
      <c r="B374" s="3"/>
      <c r="C374" s="3"/>
      <c r="D374" s="3"/>
      <c r="E374" s="298"/>
      <c r="F374" s="3"/>
      <c r="G374" s="3"/>
    </row>
    <row r="375" spans="1:7">
      <c r="A375" s="3"/>
      <c r="B375" s="3"/>
      <c r="C375" s="3"/>
      <c r="D375" s="3"/>
      <c r="E375" s="298"/>
      <c r="F375" s="3"/>
      <c r="G375" s="3"/>
    </row>
    <row r="376" spans="1:7">
      <c r="A376" s="3"/>
      <c r="B376" s="3"/>
      <c r="C376" s="3"/>
      <c r="D376" s="3"/>
      <c r="E376" s="298"/>
      <c r="F376" s="3"/>
      <c r="G376" s="3"/>
    </row>
    <row r="377" spans="1:7">
      <c r="A377" s="3"/>
      <c r="B377" s="3"/>
      <c r="C377" s="3"/>
      <c r="D377" s="3"/>
      <c r="E377" s="298"/>
      <c r="F377" s="3"/>
      <c r="G377" s="3"/>
    </row>
    <row r="378" spans="1:7">
      <c r="A378" s="3"/>
      <c r="B378" s="3"/>
      <c r="C378" s="3"/>
      <c r="D378" s="3"/>
      <c r="E378" s="298"/>
      <c r="F378" s="3"/>
      <c r="G378" s="3"/>
    </row>
    <row r="379" spans="1:7">
      <c r="A379" s="3"/>
      <c r="B379" s="3"/>
      <c r="C379" s="3"/>
      <c r="D379" s="3"/>
      <c r="E379" s="298"/>
      <c r="F379" s="3"/>
      <c r="G379" s="3"/>
    </row>
    <row r="380" spans="1:7">
      <c r="A380" s="3"/>
      <c r="B380" s="3"/>
      <c r="C380" s="3"/>
      <c r="D380" s="3"/>
      <c r="E380" s="298"/>
      <c r="F380" s="3"/>
      <c r="G380" s="3"/>
    </row>
    <row r="381" spans="1:7">
      <c r="A381" s="3"/>
      <c r="B381" s="3"/>
      <c r="C381" s="3"/>
      <c r="D381" s="3"/>
      <c r="E381" s="298"/>
      <c r="F381" s="3"/>
      <c r="G381" s="3"/>
    </row>
    <row r="382" spans="1:7">
      <c r="A382" s="3"/>
      <c r="B382" s="3"/>
      <c r="C382" s="3"/>
      <c r="D382" s="3"/>
      <c r="E382" s="298"/>
      <c r="F382" s="3"/>
      <c r="G382" s="3"/>
    </row>
    <row r="383" spans="1:7">
      <c r="A383" s="3"/>
      <c r="B383" s="3"/>
      <c r="C383" s="3"/>
      <c r="D383" s="3"/>
      <c r="E383" s="298"/>
      <c r="F383" s="3"/>
      <c r="G383" s="3"/>
    </row>
    <row r="384" spans="1:7">
      <c r="A384" s="3"/>
      <c r="B384" s="3"/>
      <c r="C384" s="3"/>
      <c r="D384" s="3"/>
      <c r="E384" s="298"/>
      <c r="F384" s="3"/>
      <c r="G384" s="3"/>
    </row>
    <row r="385" spans="1:7">
      <c r="A385" s="3"/>
      <c r="B385" s="3"/>
      <c r="C385" s="3"/>
      <c r="D385" s="3"/>
      <c r="E385" s="298"/>
      <c r="F385" s="3"/>
      <c r="G385" s="3"/>
    </row>
    <row r="386" spans="1:7">
      <c r="A386" s="3"/>
      <c r="B386" s="3"/>
      <c r="C386" s="3"/>
      <c r="D386" s="3"/>
      <c r="E386" s="298"/>
      <c r="F386" s="3"/>
      <c r="G386" s="3"/>
    </row>
    <row r="387" spans="1:7">
      <c r="A387" s="3"/>
      <c r="B387" s="3"/>
      <c r="C387" s="3"/>
      <c r="D387" s="3"/>
      <c r="E387" s="298"/>
      <c r="F387" s="3"/>
      <c r="G387" s="3"/>
    </row>
    <row r="388" spans="1:7">
      <c r="A388" s="3"/>
      <c r="B388" s="3"/>
      <c r="C388" s="3"/>
      <c r="D388" s="3"/>
      <c r="E388" s="298"/>
      <c r="F388" s="3"/>
      <c r="G388" s="3"/>
    </row>
    <row r="389" spans="1:7">
      <c r="A389" s="3"/>
      <c r="B389" s="3"/>
      <c r="C389" s="3"/>
      <c r="D389" s="3"/>
      <c r="E389" s="298"/>
      <c r="F389" s="3"/>
      <c r="G389" s="3"/>
    </row>
    <row r="390" spans="1:7">
      <c r="A390" s="3"/>
      <c r="B390" s="3"/>
      <c r="C390" s="3"/>
      <c r="D390" s="3"/>
      <c r="E390" s="298"/>
      <c r="F390" s="3"/>
      <c r="G390" s="3"/>
    </row>
    <row r="391" spans="1:7">
      <c r="A391" s="3"/>
      <c r="B391" s="3"/>
      <c r="C391" s="3"/>
      <c r="D391" s="3"/>
      <c r="E391" s="298"/>
      <c r="F391" s="3"/>
      <c r="G391" s="3"/>
    </row>
    <row r="392" spans="1:7">
      <c r="A392" s="3"/>
      <c r="B392" s="3"/>
      <c r="C392" s="3"/>
      <c r="D392" s="3"/>
      <c r="E392" s="298"/>
      <c r="F392" s="3"/>
      <c r="G392" s="3"/>
    </row>
    <row r="393" spans="1:7">
      <c r="A393" s="3"/>
      <c r="B393" s="3"/>
      <c r="C393" s="3"/>
      <c r="D393" s="3"/>
      <c r="E393" s="298"/>
      <c r="F393" s="3"/>
      <c r="G393" s="3"/>
    </row>
    <row r="394" spans="1:7">
      <c r="A394" s="3"/>
      <c r="B394" s="3"/>
      <c r="C394" s="3"/>
      <c r="D394" s="3"/>
      <c r="E394" s="298"/>
      <c r="F394" s="3"/>
      <c r="G394" s="3"/>
    </row>
    <row r="395" spans="1:7">
      <c r="A395" s="3"/>
      <c r="B395" s="3"/>
      <c r="C395" s="3"/>
      <c r="D395" s="3"/>
      <c r="E395" s="298"/>
      <c r="F395" s="3"/>
      <c r="G395" s="3"/>
    </row>
    <row r="396" spans="1:7">
      <c r="A396" s="3"/>
      <c r="B396" s="3"/>
      <c r="C396" s="3"/>
      <c r="D396" s="3"/>
      <c r="E396" s="298"/>
      <c r="F396" s="3"/>
      <c r="G396" s="3"/>
    </row>
    <row r="397" spans="1:7">
      <c r="A397" s="3"/>
      <c r="B397" s="3"/>
      <c r="C397" s="3"/>
      <c r="D397" s="3"/>
      <c r="E397" s="298"/>
      <c r="F397" s="3"/>
      <c r="G397" s="3"/>
    </row>
    <row r="398" spans="1:7">
      <c r="A398" s="3"/>
      <c r="B398" s="3"/>
      <c r="C398" s="3"/>
      <c r="D398" s="3"/>
      <c r="E398" s="298"/>
      <c r="F398" s="3"/>
      <c r="G398" s="3"/>
    </row>
    <row r="399" spans="1:7">
      <c r="A399" s="3"/>
      <c r="B399" s="3"/>
      <c r="C399" s="3"/>
      <c r="D399" s="3"/>
      <c r="E399" s="298"/>
      <c r="F399" s="3"/>
      <c r="G399" s="3"/>
    </row>
    <row r="400" spans="1:7">
      <c r="A400" s="3"/>
      <c r="B400" s="3"/>
      <c r="C400" s="3"/>
      <c r="D400" s="3"/>
      <c r="E400" s="298"/>
      <c r="F400" s="3"/>
      <c r="G400" s="3"/>
    </row>
    <row r="401" spans="1:7">
      <c r="A401" s="3"/>
      <c r="B401" s="3"/>
      <c r="C401" s="3"/>
      <c r="D401" s="3"/>
      <c r="E401" s="298"/>
      <c r="F401" s="3"/>
      <c r="G401" s="3"/>
    </row>
    <row r="402" spans="1:7">
      <c r="A402" s="3"/>
      <c r="B402" s="3"/>
      <c r="C402" s="3"/>
      <c r="D402" s="3"/>
      <c r="E402" s="298"/>
      <c r="F402" s="3"/>
      <c r="G402" s="3"/>
    </row>
    <row r="403" spans="1:7">
      <c r="A403" s="3"/>
      <c r="B403" s="3"/>
      <c r="C403" s="3"/>
      <c r="D403" s="3"/>
      <c r="E403" s="298"/>
      <c r="F403" s="3"/>
      <c r="G403" s="3"/>
    </row>
    <row r="404" spans="1:7">
      <c r="A404" s="3"/>
      <c r="B404" s="3"/>
      <c r="C404" s="3"/>
      <c r="D404" s="3"/>
      <c r="E404" s="298"/>
      <c r="F404" s="3"/>
      <c r="G404" s="3"/>
    </row>
    <row r="405" spans="1:7">
      <c r="A405" s="3"/>
      <c r="B405" s="3"/>
      <c r="C405" s="3"/>
      <c r="D405" s="3"/>
      <c r="E405" s="298"/>
      <c r="F405" s="3"/>
      <c r="G405" s="3"/>
    </row>
    <row r="406" spans="1:7">
      <c r="A406" s="3"/>
      <c r="B406" s="3"/>
      <c r="C406" s="3"/>
      <c r="D406" s="3"/>
      <c r="E406" s="298"/>
      <c r="F406" s="3"/>
      <c r="G406" s="3"/>
    </row>
    <row r="407" spans="1:7">
      <c r="A407" s="3"/>
      <c r="B407" s="3"/>
      <c r="C407" s="3"/>
      <c r="D407" s="3"/>
      <c r="E407" s="298"/>
      <c r="F407" s="3"/>
      <c r="G407" s="3"/>
    </row>
    <row r="408" spans="1:7">
      <c r="A408" s="3"/>
      <c r="B408" s="3"/>
      <c r="C408" s="3"/>
      <c r="D408" s="3"/>
      <c r="E408" s="298"/>
      <c r="F408" s="3"/>
      <c r="G408" s="3"/>
    </row>
    <row r="409" spans="1:7">
      <c r="A409" s="3"/>
      <c r="B409" s="3"/>
      <c r="C409" s="3"/>
      <c r="D409" s="3"/>
      <c r="E409" s="298"/>
      <c r="F409" s="3"/>
      <c r="G409" s="3"/>
    </row>
    <row r="410" spans="1:7">
      <c r="A410" s="3"/>
      <c r="B410" s="3"/>
      <c r="C410" s="3"/>
      <c r="D410" s="3"/>
      <c r="E410" s="298"/>
      <c r="F410" s="3"/>
      <c r="G410" s="3"/>
    </row>
    <row r="411" spans="1:7">
      <c r="A411" s="3"/>
      <c r="B411" s="3"/>
      <c r="C411" s="3"/>
      <c r="D411" s="3"/>
      <c r="E411" s="298"/>
      <c r="F411" s="3"/>
      <c r="G411" s="3"/>
    </row>
    <row r="412" spans="1:7">
      <c r="A412" s="3"/>
      <c r="B412" s="3"/>
      <c r="C412" s="3"/>
      <c r="D412" s="3"/>
      <c r="E412" s="298"/>
      <c r="F412" s="3"/>
      <c r="G412" s="3"/>
    </row>
    <row r="413" spans="1:7">
      <c r="A413" s="3"/>
      <c r="B413" s="3"/>
      <c r="C413" s="3"/>
      <c r="D413" s="3"/>
      <c r="E413" s="298"/>
      <c r="F413" s="3"/>
      <c r="G413" s="3"/>
    </row>
    <row r="414" spans="1:7">
      <c r="A414" s="3"/>
      <c r="B414" s="3"/>
      <c r="C414" s="3"/>
      <c r="D414" s="3"/>
      <c r="E414" s="298"/>
      <c r="F414" s="3"/>
      <c r="G414" s="3"/>
    </row>
    <row r="415" spans="1:7">
      <c r="A415" s="3"/>
      <c r="B415" s="3"/>
      <c r="C415" s="3"/>
      <c r="D415" s="3"/>
      <c r="E415" s="298"/>
      <c r="F415" s="3"/>
      <c r="G415" s="3"/>
    </row>
    <row r="416" spans="1:7">
      <c r="A416" s="3"/>
      <c r="B416" s="3"/>
      <c r="C416" s="3"/>
      <c r="D416" s="3"/>
      <c r="E416" s="298"/>
      <c r="F416" s="3"/>
      <c r="G416" s="3"/>
    </row>
    <row r="417" spans="1:7">
      <c r="A417" s="3"/>
      <c r="B417" s="3"/>
      <c r="C417" s="3"/>
      <c r="D417" s="3"/>
      <c r="E417" s="298"/>
      <c r="F417" s="3"/>
      <c r="G417" s="3"/>
    </row>
    <row r="418" spans="1:7">
      <c r="A418" s="3"/>
      <c r="B418" s="3"/>
      <c r="C418" s="3"/>
      <c r="D418" s="3"/>
      <c r="E418" s="298"/>
      <c r="F418" s="3"/>
      <c r="G418" s="3"/>
    </row>
    <row r="419" spans="1:7">
      <c r="A419" s="3"/>
      <c r="B419" s="3"/>
      <c r="C419" s="3"/>
      <c r="D419" s="3"/>
      <c r="E419" s="298"/>
      <c r="F419" s="3"/>
      <c r="G419" s="3"/>
    </row>
    <row r="420" spans="1:7">
      <c r="A420" s="3"/>
      <c r="B420" s="3"/>
      <c r="C420" s="3"/>
      <c r="D420" s="3"/>
      <c r="E420" s="298"/>
      <c r="F420" s="3"/>
      <c r="G420" s="3"/>
    </row>
    <row r="421" spans="1:7">
      <c r="A421" s="3"/>
      <c r="B421" s="3"/>
      <c r="C421" s="3"/>
      <c r="D421" s="3"/>
      <c r="E421" s="298"/>
      <c r="F421" s="3"/>
      <c r="G421" s="3"/>
    </row>
    <row r="422" spans="1:7">
      <c r="A422" s="3"/>
      <c r="B422" s="3"/>
      <c r="C422" s="3"/>
      <c r="D422" s="3"/>
      <c r="E422" s="298"/>
      <c r="F422" s="3"/>
      <c r="G422" s="3"/>
    </row>
    <row r="423" spans="1:7">
      <c r="A423" s="3"/>
      <c r="B423" s="3"/>
      <c r="C423" s="3"/>
      <c r="D423" s="3"/>
      <c r="E423" s="298"/>
      <c r="F423" s="3"/>
      <c r="G423" s="3"/>
    </row>
    <row r="424" spans="1:7">
      <c r="A424" s="3"/>
      <c r="B424" s="3"/>
      <c r="C424" s="3"/>
      <c r="D424" s="3"/>
      <c r="E424" s="298"/>
      <c r="F424" s="3"/>
      <c r="G424" s="3"/>
    </row>
    <row r="425" spans="1:7">
      <c r="A425" s="3"/>
      <c r="B425" s="3"/>
      <c r="C425" s="3"/>
      <c r="D425" s="3"/>
      <c r="E425" s="298"/>
      <c r="F425" s="3"/>
      <c r="G425" s="3"/>
    </row>
    <row r="426" spans="1:7">
      <c r="A426" s="3"/>
      <c r="B426" s="3"/>
      <c r="C426" s="3"/>
      <c r="D426" s="3"/>
      <c r="E426" s="298"/>
      <c r="F426" s="3"/>
      <c r="G426" s="3"/>
    </row>
    <row r="427" spans="1:7">
      <c r="A427" s="3"/>
      <c r="B427" s="3"/>
      <c r="C427" s="3"/>
      <c r="D427" s="3"/>
      <c r="E427" s="298"/>
      <c r="F427" s="3"/>
      <c r="G427" s="3"/>
    </row>
    <row r="428" spans="1:7">
      <c r="A428" s="3"/>
      <c r="B428" s="3"/>
      <c r="C428" s="3"/>
      <c r="D428" s="3"/>
      <c r="E428" s="298"/>
      <c r="F428" s="3"/>
      <c r="G428" s="3"/>
    </row>
    <row r="429" spans="1:7">
      <c r="A429" s="3"/>
      <c r="B429" s="3"/>
      <c r="C429" s="3"/>
      <c r="D429" s="3"/>
      <c r="E429" s="298"/>
      <c r="F429" s="3"/>
      <c r="G429" s="3"/>
    </row>
    <row r="430" spans="1:7">
      <c r="A430" s="3"/>
      <c r="B430" s="3"/>
      <c r="C430" s="3"/>
      <c r="D430" s="3"/>
      <c r="E430" s="298"/>
      <c r="F430" s="3"/>
      <c r="G430" s="3"/>
    </row>
    <row r="431" spans="1:7">
      <c r="A431" s="3"/>
      <c r="B431" s="3"/>
      <c r="C431" s="3"/>
      <c r="D431" s="3"/>
      <c r="E431" s="298"/>
      <c r="F431" s="3"/>
      <c r="G431" s="3"/>
    </row>
    <row r="432" spans="1:7">
      <c r="A432" s="3"/>
      <c r="B432" s="3"/>
      <c r="C432" s="3"/>
      <c r="D432" s="3"/>
      <c r="E432" s="298"/>
      <c r="F432" s="3"/>
      <c r="G432" s="3"/>
    </row>
    <row r="433" spans="1:7">
      <c r="A433" s="3"/>
      <c r="B433" s="3"/>
      <c r="C433" s="3"/>
      <c r="D433" s="3"/>
      <c r="E433" s="298"/>
      <c r="F433" s="3"/>
      <c r="G433" s="3"/>
    </row>
    <row r="434" spans="1:7">
      <c r="A434" s="3"/>
      <c r="B434" s="3"/>
      <c r="C434" s="3"/>
      <c r="D434" s="3"/>
      <c r="E434" s="298"/>
      <c r="F434" s="3"/>
      <c r="G434" s="3"/>
    </row>
    <row r="435" spans="1:7">
      <c r="A435" s="3"/>
      <c r="B435" s="3"/>
      <c r="C435" s="3"/>
      <c r="D435" s="3"/>
      <c r="E435" s="298"/>
      <c r="F435" s="3"/>
      <c r="G435" s="3"/>
    </row>
    <row r="436" spans="1:7">
      <c r="A436" s="3"/>
      <c r="B436" s="3"/>
      <c r="C436" s="3"/>
      <c r="D436" s="3"/>
      <c r="E436" s="298"/>
      <c r="F436" s="3"/>
      <c r="G436" s="3"/>
    </row>
    <row r="437" spans="1:7">
      <c r="A437" s="3"/>
      <c r="B437" s="3"/>
      <c r="C437" s="3"/>
      <c r="D437" s="3"/>
      <c r="E437" s="298"/>
      <c r="F437" s="3"/>
      <c r="G437" s="3"/>
    </row>
    <row r="438" spans="1:7">
      <c r="A438" s="3"/>
      <c r="B438" s="3"/>
      <c r="C438" s="3"/>
      <c r="D438" s="3"/>
      <c r="E438" s="298"/>
      <c r="F438" s="3"/>
      <c r="G438" s="3"/>
    </row>
    <row r="439" spans="1:7">
      <c r="A439" s="3"/>
      <c r="B439" s="3"/>
      <c r="C439" s="3"/>
      <c r="D439" s="3"/>
      <c r="E439" s="298"/>
      <c r="F439" s="3"/>
      <c r="G439" s="3"/>
    </row>
    <row r="440" spans="1:7">
      <c r="A440" s="3"/>
      <c r="B440" s="3"/>
      <c r="C440" s="3"/>
      <c r="D440" s="3"/>
      <c r="E440" s="298"/>
      <c r="F440" s="3"/>
      <c r="G440" s="3"/>
    </row>
    <row r="441" spans="1:7">
      <c r="A441" s="3"/>
      <c r="B441" s="3"/>
      <c r="C441" s="3"/>
      <c r="D441" s="3"/>
      <c r="E441" s="298"/>
      <c r="F441" s="3"/>
      <c r="G441" s="3"/>
    </row>
    <row r="442" spans="1:7">
      <c r="A442" s="3"/>
      <c r="B442" s="3"/>
      <c r="C442" s="3"/>
      <c r="D442" s="3"/>
      <c r="E442" s="298"/>
      <c r="F442" s="3"/>
      <c r="G442" s="3"/>
    </row>
    <row r="443" spans="1:7">
      <c r="A443" s="3"/>
      <c r="B443" s="3"/>
      <c r="C443" s="3"/>
      <c r="D443" s="3"/>
      <c r="E443" s="298"/>
      <c r="F443" s="3"/>
      <c r="G443" s="3"/>
    </row>
    <row r="444" spans="1:7">
      <c r="A444" s="3"/>
      <c r="B444" s="3"/>
      <c r="C444" s="3"/>
      <c r="D444" s="3"/>
      <c r="E444" s="298"/>
      <c r="F444" s="3"/>
      <c r="G444" s="3"/>
    </row>
    <row r="445" spans="1:7">
      <c r="A445" s="3"/>
      <c r="B445" s="3"/>
      <c r="C445" s="3"/>
      <c r="D445" s="3"/>
      <c r="E445" s="298"/>
      <c r="F445" s="3"/>
      <c r="G445" s="3"/>
    </row>
    <row r="446" spans="1:7">
      <c r="A446" s="3"/>
      <c r="B446" s="3"/>
      <c r="C446" s="3"/>
      <c r="D446" s="3"/>
      <c r="E446" s="298"/>
      <c r="F446" s="3"/>
      <c r="G446" s="3"/>
    </row>
    <row r="447" spans="1:7">
      <c r="A447" s="3"/>
      <c r="B447" s="3"/>
      <c r="C447" s="3"/>
      <c r="D447" s="3"/>
      <c r="E447" s="298"/>
      <c r="F447" s="3"/>
      <c r="G447" s="3"/>
    </row>
    <row r="448" spans="1:7">
      <c r="A448" s="3"/>
      <c r="B448" s="3"/>
      <c r="C448" s="3"/>
      <c r="D448" s="3"/>
      <c r="E448" s="298"/>
      <c r="F448" s="3"/>
      <c r="G448" s="3"/>
    </row>
    <row r="449" spans="1:7">
      <c r="A449" s="3"/>
      <c r="B449" s="3"/>
      <c r="C449" s="3"/>
      <c r="D449" s="3"/>
      <c r="E449" s="298"/>
      <c r="F449" s="3"/>
      <c r="G449" s="3"/>
    </row>
    <row r="450" spans="1:7">
      <c r="A450" s="3"/>
      <c r="B450" s="3"/>
      <c r="C450" s="3"/>
      <c r="D450" s="3"/>
      <c r="E450" s="298"/>
      <c r="F450" s="3"/>
      <c r="G450" s="3"/>
    </row>
    <row r="451" spans="1:7">
      <c r="A451" s="3"/>
      <c r="B451" s="3"/>
      <c r="C451" s="3"/>
      <c r="D451" s="3"/>
      <c r="E451" s="298"/>
      <c r="F451" s="3"/>
      <c r="G451" s="3"/>
    </row>
    <row r="452" spans="1:7">
      <c r="A452" s="3"/>
      <c r="B452" s="3"/>
      <c r="C452" s="3"/>
      <c r="D452" s="3"/>
      <c r="E452" s="298"/>
      <c r="F452" s="3"/>
      <c r="G452" s="3"/>
    </row>
    <row r="453" spans="1:7">
      <c r="A453" s="3"/>
      <c r="B453" s="3"/>
      <c r="C453" s="3"/>
      <c r="D453" s="3"/>
      <c r="E453" s="298"/>
      <c r="F453" s="3"/>
      <c r="G453" s="3"/>
    </row>
    <row r="454" spans="1:7">
      <c r="A454" s="3"/>
      <c r="B454" s="3"/>
      <c r="C454" s="3"/>
      <c r="D454" s="3"/>
      <c r="E454" s="298"/>
      <c r="F454" s="3"/>
      <c r="G454" s="3"/>
    </row>
    <row r="455" spans="1:7">
      <c r="A455" s="3"/>
      <c r="B455" s="3"/>
      <c r="C455" s="3"/>
      <c r="D455" s="3"/>
      <c r="E455" s="298"/>
      <c r="F455" s="3"/>
      <c r="G455" s="3"/>
    </row>
    <row r="456" spans="1:7">
      <c r="A456" s="3"/>
      <c r="B456" s="3"/>
      <c r="C456" s="3"/>
      <c r="D456" s="3"/>
      <c r="E456" s="298"/>
      <c r="F456" s="3"/>
      <c r="G456" s="3"/>
    </row>
    <row r="457" spans="1:7">
      <c r="A457" s="3"/>
      <c r="B457" s="3"/>
      <c r="C457" s="3"/>
      <c r="D457" s="3"/>
      <c r="E457" s="298"/>
      <c r="F457" s="3"/>
      <c r="G457" s="3"/>
    </row>
    <row r="458" spans="1:7">
      <c r="A458" s="3"/>
      <c r="B458" s="3"/>
      <c r="C458" s="3"/>
      <c r="D458" s="3"/>
      <c r="E458" s="298"/>
      <c r="F458" s="3"/>
      <c r="G458" s="3"/>
    </row>
    <row r="459" spans="1:7">
      <c r="A459" s="3"/>
      <c r="B459" s="3"/>
      <c r="C459" s="3"/>
      <c r="D459" s="3"/>
      <c r="E459" s="298"/>
      <c r="F459" s="3"/>
      <c r="G459" s="3"/>
    </row>
  </sheetData>
  <mergeCells count="6">
    <mergeCell ref="A59:F59"/>
    <mergeCell ref="A61:G61"/>
    <mergeCell ref="C5:C6"/>
    <mergeCell ref="D5:D6"/>
    <mergeCell ref="F5:F6"/>
    <mergeCell ref="D10:G10"/>
  </mergeCells>
  <phoneticPr fontId="43" type="noConversion"/>
  <printOptions horizontalCentered="1" verticalCentered="1"/>
  <pageMargins left="0.59055118110236227" right="0" top="0.39370078740157483" bottom="0" header="0" footer="0"/>
  <pageSetup paperSize="9" scale="7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462"/>
  <sheetViews>
    <sheetView showGridLines="0" view="pageBreakPreview" topLeftCell="A37" zoomScale="89" zoomScaleNormal="100" zoomScaleSheetLayoutView="89" workbookViewId="0">
      <selection activeCell="G57" sqref="G57"/>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24" ht="21.9" customHeight="1">
      <c r="A1" s="218" t="str">
        <f>works!A1</f>
        <v>Kgetlengrivier</v>
      </c>
      <c r="B1" s="55"/>
      <c r="C1" s="55"/>
      <c r="D1" s="56"/>
      <c r="E1" s="56"/>
      <c r="F1" s="281"/>
      <c r="G1" s="282">
        <f>works!G1</f>
        <v>46274</v>
      </c>
      <c r="H1" s="14"/>
      <c r="I1" s="14"/>
      <c r="J1" s="14"/>
      <c r="K1" s="14"/>
      <c r="L1" s="14"/>
      <c r="M1" s="14"/>
      <c r="N1" s="14"/>
      <c r="O1" s="14"/>
      <c r="P1" s="14"/>
      <c r="Q1" s="14"/>
      <c r="R1" s="14"/>
      <c r="S1" s="14"/>
      <c r="T1" s="14"/>
      <c r="U1" s="14"/>
      <c r="V1" s="14"/>
      <c r="W1" s="14"/>
      <c r="X1" s="14"/>
    </row>
    <row r="2" spans="1:24" ht="30" customHeight="1">
      <c r="A2" s="219" t="str">
        <f>+works!A2</f>
        <v>Bulk Water Supply Bodorp Swartruggens</v>
      </c>
      <c r="B2" s="60"/>
      <c r="C2" s="60"/>
      <c r="D2" s="60"/>
      <c r="E2" s="61"/>
      <c r="F2" s="61"/>
      <c r="G2" s="62"/>
      <c r="H2" s="14"/>
      <c r="I2" s="14"/>
      <c r="J2" s="14"/>
      <c r="K2" s="14"/>
      <c r="L2" s="14"/>
      <c r="M2" s="14"/>
      <c r="N2" s="14"/>
      <c r="O2" s="14"/>
      <c r="P2" s="14"/>
      <c r="Q2" s="14"/>
      <c r="R2" s="14"/>
      <c r="S2" s="14"/>
      <c r="T2" s="14"/>
      <c r="U2" s="14"/>
      <c r="V2" s="14"/>
      <c r="W2" s="14"/>
      <c r="X2" s="14"/>
    </row>
    <row r="3" spans="1:24" ht="21.9" customHeight="1" thickBot="1">
      <c r="A3" s="220" t="str">
        <f>works!A3</f>
        <v>Pipeline and related works</v>
      </c>
      <c r="B3" s="64"/>
      <c r="C3" s="64"/>
      <c r="D3" s="65"/>
      <c r="E3" s="65"/>
      <c r="F3" s="65"/>
      <c r="G3" s="66"/>
      <c r="H3" s="14"/>
      <c r="I3" s="14"/>
      <c r="J3" s="14"/>
      <c r="K3" s="14"/>
      <c r="L3" s="14"/>
      <c r="M3" s="14"/>
      <c r="N3" s="14"/>
      <c r="O3" s="14"/>
      <c r="P3" s="14"/>
      <c r="Q3" s="14"/>
      <c r="R3" s="14"/>
      <c r="S3" s="14"/>
      <c r="T3" s="14"/>
      <c r="U3" s="14"/>
      <c r="V3" s="14"/>
      <c r="W3" s="14"/>
      <c r="X3" s="14"/>
    </row>
    <row r="4" spans="1:24" ht="15.6" thickBot="1">
      <c r="A4" s="12"/>
      <c r="B4" s="12"/>
      <c r="C4" s="12"/>
      <c r="D4" s="12"/>
      <c r="E4" s="97"/>
      <c r="F4" s="12"/>
      <c r="G4" s="12"/>
      <c r="H4" s="14"/>
      <c r="I4" s="14"/>
      <c r="J4" s="14"/>
      <c r="K4" s="14"/>
      <c r="L4" s="14"/>
      <c r="M4" s="14"/>
      <c r="N4" s="14"/>
      <c r="O4" s="14"/>
      <c r="P4" s="14"/>
      <c r="Q4" s="14"/>
      <c r="R4" s="14"/>
      <c r="S4" s="14"/>
      <c r="T4" s="14"/>
      <c r="U4" s="14"/>
      <c r="V4" s="14"/>
      <c r="W4" s="14"/>
      <c r="X4" s="14"/>
    </row>
    <row r="5" spans="1:24" ht="18" customHeight="1">
      <c r="A5" s="222" t="s">
        <v>7</v>
      </c>
      <c r="B5" s="223" t="s">
        <v>3</v>
      </c>
      <c r="C5" s="347" t="s">
        <v>8</v>
      </c>
      <c r="D5" s="360" t="s">
        <v>9</v>
      </c>
      <c r="E5" s="299" t="s">
        <v>23</v>
      </c>
      <c r="F5" s="349" t="s">
        <v>10</v>
      </c>
      <c r="G5" s="225" t="s">
        <v>11</v>
      </c>
      <c r="H5" s="14"/>
      <c r="I5" s="14"/>
      <c r="J5" s="14"/>
      <c r="K5" s="14"/>
      <c r="L5" s="14"/>
      <c r="M5" s="14"/>
      <c r="N5" s="14"/>
      <c r="O5" s="14"/>
      <c r="P5" s="14"/>
      <c r="Q5" s="14"/>
      <c r="R5" s="14"/>
      <c r="S5" s="14"/>
      <c r="T5" s="14"/>
      <c r="U5" s="14"/>
      <c r="V5" s="14"/>
      <c r="W5" s="14"/>
      <c r="X5" s="14"/>
    </row>
    <row r="6" spans="1:24" ht="18" customHeight="1" thickBot="1">
      <c r="A6" s="226" t="s">
        <v>20</v>
      </c>
      <c r="B6" s="68" t="s">
        <v>21</v>
      </c>
      <c r="C6" s="336"/>
      <c r="D6" s="361"/>
      <c r="E6" s="227" t="s">
        <v>78</v>
      </c>
      <c r="F6" s="362"/>
      <c r="G6" s="228" t="s">
        <v>22</v>
      </c>
      <c r="H6" s="14"/>
      <c r="I6" s="14"/>
      <c r="J6" s="14"/>
      <c r="K6" s="14"/>
      <c r="L6" s="14"/>
      <c r="M6" s="14"/>
      <c r="N6" s="14"/>
      <c r="O6" s="14"/>
      <c r="P6" s="14"/>
      <c r="Q6" s="14"/>
      <c r="R6" s="14"/>
      <c r="S6" s="14"/>
      <c r="T6" s="14"/>
      <c r="U6" s="14"/>
      <c r="V6" s="14"/>
      <c r="W6" s="14"/>
      <c r="X6" s="14"/>
    </row>
    <row r="7" spans="1:24" ht="21.9" customHeight="1">
      <c r="A7" s="69"/>
      <c r="B7" s="70" t="s">
        <v>2</v>
      </c>
      <c r="C7" s="71" t="s">
        <v>497</v>
      </c>
      <c r="D7" s="12"/>
      <c r="E7" s="97"/>
      <c r="F7" s="12"/>
      <c r="G7" s="72"/>
      <c r="H7" s="14"/>
      <c r="I7" s="14"/>
      <c r="J7" s="14"/>
      <c r="K7" s="14"/>
      <c r="L7" s="14"/>
      <c r="M7" s="14"/>
      <c r="N7" s="14"/>
      <c r="O7" s="14"/>
      <c r="P7" s="14"/>
      <c r="Q7" s="14"/>
      <c r="R7" s="14"/>
      <c r="S7" s="14"/>
      <c r="T7" s="14"/>
      <c r="U7" s="14"/>
      <c r="V7" s="14"/>
      <c r="W7" s="14"/>
      <c r="X7" s="14"/>
    </row>
    <row r="8" spans="1:24" ht="21.9" customHeight="1">
      <c r="A8" s="69"/>
      <c r="B8" s="70" t="s">
        <v>12</v>
      </c>
      <c r="C8" s="73" t="str">
        <f>+'DSC1-S7'!C8</f>
        <v>Double scour valve on Ø 250mm pipe line</v>
      </c>
      <c r="D8" s="12"/>
      <c r="E8" s="97"/>
      <c r="F8" s="12"/>
      <c r="G8" s="72"/>
      <c r="H8" s="14"/>
      <c r="I8" s="14"/>
      <c r="J8" s="14"/>
      <c r="K8" s="14"/>
      <c r="L8" s="14"/>
      <c r="M8" s="14"/>
      <c r="N8" s="14"/>
      <c r="O8" s="14"/>
      <c r="P8" s="14"/>
      <c r="Q8" s="14"/>
      <c r="R8" s="14"/>
      <c r="S8" s="14"/>
      <c r="T8" s="14"/>
      <c r="U8" s="14"/>
      <c r="V8" s="14"/>
      <c r="W8" s="14"/>
      <c r="X8" s="14"/>
    </row>
    <row r="9" spans="1:24" ht="15" customHeight="1" thickBot="1">
      <c r="A9" s="69"/>
      <c r="B9" s="70"/>
      <c r="C9" s="98" t="str">
        <f>+'DSC1-S7'!C9</f>
        <v>REFER DWG No. 20255-005-CIV-003-DSW-DET-001 (-006)</v>
      </c>
      <c r="D9" s="12"/>
      <c r="E9" s="97"/>
      <c r="F9" s="12"/>
      <c r="G9" s="72"/>
      <c r="H9" s="14"/>
      <c r="I9" s="14"/>
      <c r="J9" s="14"/>
      <c r="K9" s="14"/>
      <c r="L9" s="14"/>
      <c r="M9" s="14"/>
      <c r="N9" s="14"/>
      <c r="O9" s="14"/>
      <c r="P9" s="14"/>
      <c r="Q9" s="14"/>
      <c r="R9" s="14"/>
      <c r="S9" s="14"/>
      <c r="T9" s="14"/>
      <c r="U9" s="14"/>
      <c r="V9" s="14"/>
      <c r="W9" s="14"/>
      <c r="X9" s="14"/>
    </row>
    <row r="10" spans="1:24" ht="17.100000000000001" customHeight="1">
      <c r="A10" s="198">
        <f>+'DSC1-S7'!A61:G61</f>
        <v>17</v>
      </c>
      <c r="B10" s="199"/>
      <c r="C10" s="200"/>
      <c r="D10" s="199"/>
      <c r="E10" s="201"/>
      <c r="F10" s="202"/>
      <c r="G10" s="173"/>
      <c r="H10" s="14"/>
      <c r="I10" s="14"/>
      <c r="J10" s="14"/>
      <c r="K10" s="14"/>
      <c r="L10" s="14"/>
      <c r="M10" s="14"/>
      <c r="N10" s="14"/>
      <c r="O10" s="14"/>
      <c r="P10" s="14"/>
      <c r="Q10" s="14"/>
      <c r="R10" s="14"/>
      <c r="S10" s="14"/>
      <c r="T10" s="14"/>
      <c r="U10" s="14"/>
      <c r="V10" s="14"/>
      <c r="W10" s="14"/>
      <c r="X10" s="14"/>
    </row>
    <row r="11" spans="1:24" ht="17.100000000000001" customHeight="1">
      <c r="A11" s="75"/>
      <c r="B11" s="99"/>
      <c r="C11" s="77"/>
      <c r="D11" s="78"/>
      <c r="E11" s="100"/>
      <c r="F11" s="80"/>
      <c r="G11" s="81"/>
      <c r="H11" s="14"/>
      <c r="I11" s="14"/>
      <c r="J11" s="14"/>
      <c r="K11" s="14"/>
      <c r="L11" s="14"/>
      <c r="M11" s="14"/>
      <c r="N11" s="14"/>
      <c r="O11" s="14"/>
      <c r="P11" s="14"/>
      <c r="Q11" s="14"/>
      <c r="R11" s="14"/>
      <c r="S11" s="14"/>
      <c r="T11" s="14"/>
      <c r="U11" s="14"/>
      <c r="V11" s="14"/>
      <c r="W11" s="14"/>
      <c r="X11" s="14"/>
    </row>
    <row r="12" spans="1:24" ht="17.100000000000001" customHeight="1">
      <c r="A12" s="75"/>
      <c r="B12" s="76"/>
      <c r="C12" s="95" t="s">
        <v>554</v>
      </c>
      <c r="D12" s="78"/>
      <c r="E12" s="79"/>
      <c r="F12" s="80"/>
      <c r="G12" s="96"/>
      <c r="H12" s="14"/>
      <c r="I12" s="14"/>
      <c r="J12" s="14"/>
      <c r="K12" s="14"/>
      <c r="L12" s="14"/>
      <c r="M12" s="14"/>
      <c r="N12" s="14"/>
      <c r="O12" s="14"/>
      <c r="P12" s="14"/>
      <c r="Q12" s="14"/>
      <c r="R12" s="14"/>
      <c r="S12" s="14"/>
      <c r="T12" s="14"/>
      <c r="U12" s="14"/>
      <c r="V12" s="14"/>
      <c r="W12" s="14"/>
      <c r="X12" s="14"/>
    </row>
    <row r="13" spans="1:24" ht="27.6">
      <c r="A13" s="75" t="s">
        <v>671</v>
      </c>
      <c r="B13" s="76" t="s">
        <v>555</v>
      </c>
      <c r="C13" s="277" t="s">
        <v>694</v>
      </c>
      <c r="D13" s="265" t="s">
        <v>18</v>
      </c>
      <c r="E13" s="79">
        <v>15</v>
      </c>
      <c r="F13" s="82"/>
      <c r="G13" s="81"/>
      <c r="H13" s="14"/>
      <c r="I13" s="14"/>
      <c r="J13" s="14"/>
      <c r="K13" s="14"/>
      <c r="L13" s="14"/>
      <c r="M13" s="14"/>
      <c r="N13" s="14"/>
      <c r="O13" s="14"/>
      <c r="P13" s="14"/>
      <c r="Q13" s="14"/>
      <c r="R13" s="14"/>
      <c r="S13" s="14"/>
      <c r="T13" s="14"/>
      <c r="U13" s="14"/>
      <c r="V13" s="14"/>
      <c r="W13" s="14"/>
      <c r="X13" s="14"/>
    </row>
    <row r="14" spans="1:24">
      <c r="A14" s="75" t="s">
        <v>672</v>
      </c>
      <c r="B14" s="76" t="s">
        <v>556</v>
      </c>
      <c r="C14" s="277" t="s">
        <v>645</v>
      </c>
      <c r="D14" s="78" t="s">
        <v>19</v>
      </c>
      <c r="E14" s="79">
        <v>5</v>
      </c>
      <c r="F14" s="82"/>
      <c r="G14" s="81"/>
      <c r="H14" s="14"/>
      <c r="I14" s="14"/>
      <c r="J14" s="14"/>
      <c r="K14" s="14"/>
      <c r="L14" s="14"/>
      <c r="M14" s="14"/>
      <c r="N14" s="14"/>
      <c r="O14" s="14"/>
      <c r="P14" s="14"/>
      <c r="Q14" s="14"/>
      <c r="R14" s="14"/>
      <c r="S14" s="14"/>
      <c r="T14" s="14"/>
      <c r="U14" s="14"/>
      <c r="V14" s="14"/>
      <c r="W14" s="14"/>
      <c r="X14" s="14"/>
    </row>
    <row r="15" spans="1:24">
      <c r="A15" s="75" t="s">
        <v>673</v>
      </c>
      <c r="B15" s="76"/>
      <c r="C15" s="277" t="s">
        <v>696</v>
      </c>
      <c r="D15" s="265" t="s">
        <v>18</v>
      </c>
      <c r="E15" s="79">
        <v>15</v>
      </c>
      <c r="F15" s="82"/>
      <c r="G15" s="81"/>
      <c r="H15" s="14"/>
      <c r="I15" s="14"/>
      <c r="J15" s="14"/>
      <c r="K15" s="14"/>
      <c r="L15" s="14"/>
      <c r="M15" s="14"/>
      <c r="N15" s="14"/>
      <c r="O15" s="14"/>
      <c r="P15" s="14"/>
      <c r="Q15" s="14"/>
      <c r="R15" s="14"/>
      <c r="S15" s="14"/>
      <c r="T15" s="14"/>
      <c r="U15" s="14"/>
      <c r="V15" s="14"/>
      <c r="W15" s="14"/>
      <c r="X15" s="14"/>
    </row>
    <row r="16" spans="1:24">
      <c r="A16" s="75"/>
      <c r="B16" s="76"/>
      <c r="C16" s="277"/>
      <c r="D16" s="78"/>
      <c r="E16" s="79"/>
      <c r="F16" s="82"/>
      <c r="G16" s="81"/>
      <c r="H16" s="14"/>
      <c r="I16" s="14"/>
      <c r="J16" s="14"/>
      <c r="K16" s="14"/>
      <c r="L16" s="14"/>
      <c r="M16" s="14"/>
      <c r="N16" s="14"/>
      <c r="O16" s="14"/>
      <c r="P16" s="14"/>
      <c r="Q16" s="14"/>
      <c r="R16" s="14"/>
      <c r="S16" s="14"/>
      <c r="T16" s="14"/>
      <c r="U16" s="14"/>
      <c r="V16" s="14"/>
      <c r="W16" s="14"/>
      <c r="X16" s="14"/>
    </row>
    <row r="17" spans="1:24">
      <c r="A17" s="75"/>
      <c r="B17" s="264"/>
      <c r="C17" s="95" t="s">
        <v>547</v>
      </c>
      <c r="D17" s="265"/>
      <c r="E17" s="266"/>
      <c r="F17" s="276"/>
      <c r="G17" s="274"/>
      <c r="H17" s="14"/>
      <c r="I17" s="14"/>
      <c r="J17" s="14"/>
      <c r="K17" s="14"/>
      <c r="L17" s="14"/>
      <c r="M17" s="14"/>
      <c r="N17" s="14"/>
      <c r="O17" s="14"/>
      <c r="P17" s="14"/>
      <c r="Q17" s="14"/>
      <c r="R17" s="14"/>
      <c r="S17" s="14"/>
      <c r="T17" s="14"/>
      <c r="U17" s="14"/>
      <c r="V17" s="14"/>
      <c r="W17" s="14"/>
      <c r="X17" s="14"/>
    </row>
    <row r="18" spans="1:24" ht="17.100000000000001" customHeight="1">
      <c r="A18" s="75" t="s">
        <v>692</v>
      </c>
      <c r="B18" s="264" t="s">
        <v>151</v>
      </c>
      <c r="C18" s="268" t="s">
        <v>152</v>
      </c>
      <c r="D18" s="265" t="s">
        <v>110</v>
      </c>
      <c r="E18" s="266">
        <v>28</v>
      </c>
      <c r="F18" s="276"/>
      <c r="G18" s="274"/>
      <c r="H18" s="14"/>
      <c r="I18" s="14"/>
      <c r="J18" s="14"/>
      <c r="K18" s="14"/>
      <c r="L18" s="14"/>
      <c r="M18" s="14"/>
      <c r="N18" s="14"/>
      <c r="O18" s="14"/>
      <c r="P18" s="14"/>
      <c r="Q18" s="14"/>
      <c r="R18" s="14"/>
      <c r="S18" s="14"/>
      <c r="T18" s="14"/>
      <c r="U18" s="14"/>
      <c r="V18" s="14"/>
      <c r="W18" s="14"/>
      <c r="X18" s="14"/>
    </row>
    <row r="19" spans="1:24" ht="17.100000000000001" customHeight="1">
      <c r="A19" s="75" t="s">
        <v>697</v>
      </c>
      <c r="B19" s="264" t="s">
        <v>151</v>
      </c>
      <c r="C19" s="268" t="s">
        <v>548</v>
      </c>
      <c r="D19" s="265" t="s">
        <v>18</v>
      </c>
      <c r="E19" s="266">
        <v>72</v>
      </c>
      <c r="F19" s="276"/>
      <c r="G19" s="274"/>
      <c r="H19" s="14"/>
      <c r="I19" s="14"/>
      <c r="J19" s="14"/>
      <c r="K19" s="14"/>
      <c r="L19" s="14"/>
      <c r="M19" s="14"/>
      <c r="N19" s="14"/>
      <c r="O19" s="14"/>
      <c r="P19" s="14"/>
      <c r="Q19" s="14"/>
      <c r="R19" s="14"/>
      <c r="S19" s="14"/>
      <c r="T19" s="14"/>
      <c r="U19" s="14"/>
      <c r="V19" s="14"/>
      <c r="W19" s="14"/>
      <c r="X19" s="14"/>
    </row>
    <row r="20" spans="1:24" ht="17.100000000000001" customHeight="1">
      <c r="A20" s="75"/>
      <c r="B20" s="99"/>
      <c r="C20" s="77"/>
      <c r="D20" s="78"/>
      <c r="E20" s="100"/>
      <c r="F20" s="82"/>
      <c r="G20" s="81"/>
      <c r="H20" s="14"/>
      <c r="I20" s="14"/>
      <c r="J20" s="14"/>
      <c r="K20" s="14"/>
      <c r="L20" s="14"/>
      <c r="M20" s="14"/>
      <c r="N20" s="14"/>
      <c r="O20" s="14"/>
      <c r="P20" s="14"/>
      <c r="Q20" s="14"/>
      <c r="R20" s="14"/>
      <c r="S20" s="14"/>
      <c r="T20" s="14"/>
      <c r="U20" s="14"/>
      <c r="V20" s="14"/>
      <c r="W20" s="14"/>
      <c r="X20" s="14"/>
    </row>
    <row r="21" spans="1:24" ht="17.399999999999999">
      <c r="A21" s="191" t="s">
        <v>674</v>
      </c>
      <c r="B21" s="215"/>
      <c r="C21" s="203" t="s">
        <v>772</v>
      </c>
      <c r="D21" s="194"/>
      <c r="E21" s="195"/>
      <c r="F21" s="196"/>
      <c r="G21" s="197"/>
      <c r="H21" s="14"/>
      <c r="I21" s="14"/>
      <c r="J21" s="14"/>
      <c r="K21" s="14"/>
      <c r="L21" s="14"/>
      <c r="M21" s="14"/>
      <c r="N21" s="14"/>
      <c r="O21" s="14"/>
      <c r="P21" s="14"/>
      <c r="Q21" s="14"/>
      <c r="R21" s="14"/>
      <c r="S21" s="14"/>
      <c r="T21" s="14"/>
      <c r="U21" s="14"/>
      <c r="V21" s="14"/>
      <c r="W21" s="14"/>
      <c r="X21" s="14"/>
    </row>
    <row r="22" spans="1:24">
      <c r="A22" s="75"/>
      <c r="B22" s="76"/>
      <c r="C22" s="77"/>
      <c r="D22" s="78"/>
      <c r="E22" s="79"/>
      <c r="F22" s="82"/>
      <c r="G22" s="81"/>
      <c r="H22" s="14"/>
      <c r="I22" s="14"/>
      <c r="J22" s="14"/>
      <c r="K22" s="14"/>
      <c r="L22" s="14"/>
      <c r="M22" s="14"/>
      <c r="N22" s="14"/>
      <c r="O22" s="14"/>
      <c r="P22" s="14"/>
      <c r="Q22" s="14"/>
      <c r="R22" s="14"/>
      <c r="S22" s="14"/>
      <c r="T22" s="14"/>
      <c r="U22" s="14"/>
      <c r="V22" s="14"/>
      <c r="W22" s="14"/>
      <c r="X22" s="14"/>
    </row>
    <row r="23" spans="1:24" ht="15" customHeight="1">
      <c r="A23" s="75"/>
      <c r="B23" s="76"/>
      <c r="C23" s="275" t="s">
        <v>723</v>
      </c>
      <c r="D23" s="78"/>
      <c r="E23" s="79"/>
      <c r="F23" s="82"/>
      <c r="G23" s="81"/>
      <c r="H23" s="14"/>
      <c r="I23" s="14"/>
      <c r="J23" s="14"/>
      <c r="K23" s="14"/>
      <c r="L23" s="14"/>
      <c r="M23" s="14"/>
      <c r="N23" s="14"/>
      <c r="O23" s="14"/>
      <c r="P23" s="14"/>
      <c r="Q23" s="14"/>
      <c r="R23" s="14"/>
      <c r="S23" s="14"/>
      <c r="T23" s="14"/>
      <c r="U23" s="14"/>
      <c r="V23" s="14"/>
      <c r="W23" s="14"/>
      <c r="X23" s="14"/>
    </row>
    <row r="24" spans="1:24" ht="41.4">
      <c r="A24" s="75"/>
      <c r="B24" s="76"/>
      <c r="C24" s="292" t="s">
        <v>549</v>
      </c>
      <c r="D24" s="78"/>
      <c r="E24" s="79"/>
      <c r="F24" s="82"/>
      <c r="G24" s="81"/>
      <c r="H24" s="14"/>
      <c r="I24" s="14"/>
      <c r="J24" s="14"/>
      <c r="K24" s="14"/>
      <c r="L24" s="14"/>
      <c r="M24" s="14"/>
      <c r="N24" s="14"/>
      <c r="O24" s="14"/>
      <c r="P24" s="14"/>
      <c r="Q24" s="14"/>
      <c r="R24" s="14"/>
      <c r="S24" s="14"/>
      <c r="T24" s="14"/>
      <c r="U24" s="14"/>
      <c r="V24" s="14"/>
      <c r="W24" s="14"/>
      <c r="X24" s="14"/>
    </row>
    <row r="25" spans="1:24" ht="27.6">
      <c r="A25" s="75" t="s">
        <v>675</v>
      </c>
      <c r="B25" s="76" t="s">
        <v>28</v>
      </c>
      <c r="C25" s="277" t="s">
        <v>724</v>
      </c>
      <c r="D25" s="265" t="s">
        <v>29</v>
      </c>
      <c r="E25" s="79">
        <v>2</v>
      </c>
      <c r="F25" s="276"/>
      <c r="G25" s="81"/>
      <c r="H25" s="14"/>
      <c r="I25" s="14"/>
      <c r="J25" s="14"/>
      <c r="K25" s="14"/>
      <c r="L25" s="14"/>
      <c r="M25" s="14"/>
      <c r="N25" s="14"/>
      <c r="O25" s="14"/>
      <c r="P25" s="14"/>
      <c r="Q25" s="14"/>
      <c r="R25" s="14"/>
      <c r="S25" s="14"/>
      <c r="T25" s="14"/>
      <c r="U25" s="14"/>
      <c r="V25" s="14"/>
      <c r="W25" s="14"/>
      <c r="X25" s="14"/>
    </row>
    <row r="26" spans="1:24" ht="27.6">
      <c r="A26" s="75" t="s">
        <v>676</v>
      </c>
      <c r="B26" s="264" t="s">
        <v>28</v>
      </c>
      <c r="C26" s="277" t="s">
        <v>725</v>
      </c>
      <c r="D26" s="265" t="s">
        <v>29</v>
      </c>
      <c r="E26" s="266">
        <v>1</v>
      </c>
      <c r="F26" s="276"/>
      <c r="G26" s="274"/>
      <c r="H26" s="14"/>
      <c r="I26" s="14"/>
      <c r="J26" s="14"/>
      <c r="K26" s="14"/>
      <c r="L26" s="14"/>
      <c r="M26" s="14"/>
      <c r="N26" s="14"/>
      <c r="O26" s="14"/>
      <c r="P26" s="14"/>
      <c r="Q26" s="14"/>
      <c r="R26" s="14"/>
      <c r="S26" s="14"/>
      <c r="T26" s="14"/>
      <c r="U26" s="14"/>
      <c r="V26" s="14"/>
      <c r="W26" s="14"/>
      <c r="X26" s="14"/>
    </row>
    <row r="27" spans="1:24">
      <c r="A27" s="75" t="s">
        <v>677</v>
      </c>
      <c r="B27" s="76" t="s">
        <v>28</v>
      </c>
      <c r="C27" s="77" t="s">
        <v>726</v>
      </c>
      <c r="D27" s="89" t="s">
        <v>94</v>
      </c>
      <c r="E27" s="293">
        <v>1</v>
      </c>
      <c r="F27" s="82"/>
      <c r="G27" s="81"/>
      <c r="H27" s="14"/>
      <c r="I27" s="14"/>
      <c r="J27" s="14"/>
      <c r="K27" s="14"/>
      <c r="L27" s="14"/>
      <c r="M27" s="14"/>
      <c r="N27" s="14"/>
      <c r="O27" s="14"/>
      <c r="P27" s="14"/>
      <c r="Q27" s="14"/>
      <c r="R27" s="14"/>
      <c r="S27" s="14"/>
      <c r="T27" s="14"/>
      <c r="U27" s="14"/>
      <c r="V27" s="14"/>
      <c r="W27" s="14"/>
      <c r="X27" s="14"/>
    </row>
    <row r="28" spans="1:24" ht="17.100000000000001" customHeight="1">
      <c r="A28" s="75" t="s">
        <v>678</v>
      </c>
      <c r="B28" s="264" t="s">
        <v>509</v>
      </c>
      <c r="C28" s="268" t="s">
        <v>727</v>
      </c>
      <c r="D28" s="265" t="s">
        <v>29</v>
      </c>
      <c r="E28" s="266">
        <v>1</v>
      </c>
      <c r="F28" s="276"/>
      <c r="G28" s="274"/>
      <c r="H28" s="14"/>
      <c r="I28" s="14"/>
      <c r="J28" s="14"/>
      <c r="K28" s="14"/>
      <c r="L28" s="14"/>
      <c r="M28" s="14"/>
      <c r="N28" s="14"/>
      <c r="O28" s="14"/>
      <c r="P28" s="14"/>
      <c r="Q28" s="14"/>
      <c r="R28" s="14"/>
      <c r="S28" s="14"/>
      <c r="T28" s="14"/>
      <c r="U28" s="14"/>
      <c r="V28" s="14"/>
      <c r="W28" s="14"/>
      <c r="X28" s="14"/>
    </row>
    <row r="29" spans="1:24" ht="17.100000000000001" customHeight="1">
      <c r="A29" s="75" t="s">
        <v>679</v>
      </c>
      <c r="B29" s="264" t="s">
        <v>28</v>
      </c>
      <c r="C29" s="268" t="s">
        <v>728</v>
      </c>
      <c r="D29" s="265" t="s">
        <v>29</v>
      </c>
      <c r="E29" s="266">
        <v>2</v>
      </c>
      <c r="F29" s="276"/>
      <c r="G29" s="274"/>
      <c r="H29" s="14"/>
      <c r="I29" s="14"/>
      <c r="J29" s="14"/>
      <c r="K29" s="14"/>
      <c r="L29" s="14"/>
      <c r="M29" s="14"/>
      <c r="N29" s="14"/>
      <c r="O29" s="14"/>
      <c r="P29" s="14"/>
      <c r="Q29" s="14"/>
      <c r="R29" s="14"/>
      <c r="S29" s="14"/>
      <c r="T29" s="14"/>
      <c r="U29" s="14"/>
      <c r="V29" s="14"/>
      <c r="W29" s="14"/>
      <c r="X29" s="14"/>
    </row>
    <row r="30" spans="1:24">
      <c r="A30" s="75" t="s">
        <v>680</v>
      </c>
      <c r="B30" s="76" t="s">
        <v>28</v>
      </c>
      <c r="C30" s="77" t="s">
        <v>729</v>
      </c>
      <c r="D30" s="89" t="s">
        <v>94</v>
      </c>
      <c r="E30" s="293">
        <v>2</v>
      </c>
      <c r="F30" s="82"/>
      <c r="G30" s="81"/>
    </row>
    <row r="31" spans="1:24" ht="27.6">
      <c r="A31" s="75" t="s">
        <v>681</v>
      </c>
      <c r="B31" s="76" t="s">
        <v>28</v>
      </c>
      <c r="C31" s="84" t="s">
        <v>730</v>
      </c>
      <c r="D31" s="89" t="s">
        <v>94</v>
      </c>
      <c r="E31" s="293">
        <v>2</v>
      </c>
      <c r="F31" s="82"/>
      <c r="G31" s="81"/>
    </row>
    <row r="32" spans="1:24" ht="17.100000000000001" customHeight="1">
      <c r="A32" s="75" t="s">
        <v>682</v>
      </c>
      <c r="B32" s="264" t="s">
        <v>509</v>
      </c>
      <c r="C32" s="268" t="s">
        <v>731</v>
      </c>
      <c r="D32" s="265" t="s">
        <v>29</v>
      </c>
      <c r="E32" s="266">
        <v>2</v>
      </c>
      <c r="F32" s="276"/>
      <c r="G32" s="274"/>
      <c r="H32" s="14"/>
      <c r="I32" s="14"/>
      <c r="J32" s="14"/>
      <c r="K32" s="14"/>
      <c r="L32" s="14"/>
      <c r="M32" s="14"/>
      <c r="N32" s="14"/>
      <c r="O32" s="14"/>
      <c r="P32" s="14"/>
      <c r="Q32" s="14"/>
      <c r="R32" s="14"/>
      <c r="S32" s="14"/>
      <c r="T32" s="14"/>
      <c r="U32" s="14"/>
      <c r="V32" s="14"/>
      <c r="W32" s="14"/>
      <c r="X32" s="14"/>
    </row>
    <row r="33" spans="1:24" ht="17.100000000000001" customHeight="1">
      <c r="A33" s="75" t="s">
        <v>683</v>
      </c>
      <c r="B33" s="264" t="s">
        <v>509</v>
      </c>
      <c r="C33" s="268" t="s">
        <v>732</v>
      </c>
      <c r="D33" s="265" t="s">
        <v>29</v>
      </c>
      <c r="E33" s="266">
        <v>2</v>
      </c>
      <c r="F33" s="276"/>
      <c r="G33" s="274"/>
      <c r="H33" s="14"/>
      <c r="I33" s="14"/>
      <c r="J33" s="14"/>
      <c r="K33" s="14"/>
      <c r="L33" s="14"/>
      <c r="M33" s="14"/>
      <c r="N33" s="14"/>
      <c r="O33" s="14"/>
      <c r="P33" s="14"/>
      <c r="Q33" s="14"/>
      <c r="R33" s="14"/>
      <c r="S33" s="14"/>
      <c r="T33" s="14"/>
      <c r="U33" s="14"/>
      <c r="V33" s="14"/>
      <c r="W33" s="14"/>
      <c r="X33" s="14"/>
    </row>
    <row r="34" spans="1:24" ht="27.6">
      <c r="A34" s="75" t="s">
        <v>684</v>
      </c>
      <c r="B34" s="76" t="s">
        <v>28</v>
      </c>
      <c r="C34" s="84" t="s">
        <v>733</v>
      </c>
      <c r="D34" s="89" t="s">
        <v>94</v>
      </c>
      <c r="E34" s="293">
        <v>3</v>
      </c>
      <c r="F34" s="82"/>
      <c r="G34" s="81"/>
    </row>
    <row r="35" spans="1:24" ht="27.6">
      <c r="A35" s="75" t="s">
        <v>685</v>
      </c>
      <c r="B35" s="264" t="s">
        <v>28</v>
      </c>
      <c r="C35" s="277" t="s">
        <v>734</v>
      </c>
      <c r="D35" s="265" t="s">
        <v>29</v>
      </c>
      <c r="E35" s="266">
        <v>3</v>
      </c>
      <c r="F35" s="276"/>
      <c r="G35" s="274"/>
      <c r="H35" s="14"/>
      <c r="I35" s="14"/>
      <c r="J35" s="14"/>
      <c r="K35" s="14"/>
      <c r="L35" s="14"/>
      <c r="M35" s="14"/>
      <c r="N35" s="14"/>
      <c r="O35" s="14"/>
      <c r="P35" s="14"/>
      <c r="Q35" s="14"/>
      <c r="R35" s="14"/>
      <c r="S35" s="14"/>
      <c r="T35" s="14"/>
      <c r="U35" s="14"/>
      <c r="V35" s="14"/>
      <c r="W35" s="14"/>
      <c r="X35" s="14"/>
    </row>
    <row r="36" spans="1:24" ht="17.100000000000001" customHeight="1">
      <c r="A36" s="75" t="s">
        <v>686</v>
      </c>
      <c r="B36" s="264" t="s">
        <v>509</v>
      </c>
      <c r="C36" s="268" t="s">
        <v>735</v>
      </c>
      <c r="D36" s="265" t="s">
        <v>29</v>
      </c>
      <c r="E36" s="266">
        <v>2</v>
      </c>
      <c r="F36" s="276"/>
      <c r="G36" s="274"/>
      <c r="H36" s="14"/>
      <c r="I36" s="14"/>
      <c r="J36" s="14"/>
      <c r="K36" s="14"/>
      <c r="L36" s="14"/>
      <c r="M36" s="14"/>
      <c r="N36" s="14"/>
      <c r="O36" s="14"/>
      <c r="P36" s="14"/>
      <c r="Q36" s="14"/>
      <c r="R36" s="14"/>
      <c r="S36" s="14"/>
      <c r="T36" s="14"/>
      <c r="U36" s="14"/>
      <c r="V36" s="14"/>
      <c r="W36" s="14"/>
      <c r="X36" s="14"/>
    </row>
    <row r="37" spans="1:24" ht="17.100000000000001" customHeight="1">
      <c r="A37" s="75" t="s">
        <v>687</v>
      </c>
      <c r="B37" s="264" t="s">
        <v>509</v>
      </c>
      <c r="C37" s="268" t="s">
        <v>736</v>
      </c>
      <c r="D37" s="265" t="s">
        <v>29</v>
      </c>
      <c r="E37" s="266">
        <v>2</v>
      </c>
      <c r="F37" s="276"/>
      <c r="G37" s="274"/>
      <c r="H37" s="14"/>
      <c r="I37" s="14"/>
      <c r="J37" s="14"/>
      <c r="K37" s="14"/>
      <c r="L37" s="14"/>
      <c r="M37" s="14"/>
      <c r="N37" s="14"/>
      <c r="O37" s="14"/>
      <c r="P37" s="14"/>
      <c r="Q37" s="14"/>
      <c r="R37" s="14"/>
      <c r="S37" s="14"/>
      <c r="T37" s="14"/>
      <c r="U37" s="14"/>
      <c r="V37" s="14"/>
      <c r="W37" s="14"/>
      <c r="X37" s="14"/>
    </row>
    <row r="38" spans="1:24">
      <c r="A38" s="75" t="s">
        <v>688</v>
      </c>
      <c r="B38" s="76" t="s">
        <v>28</v>
      </c>
      <c r="C38" s="84" t="s">
        <v>737</v>
      </c>
      <c r="D38" s="89" t="s">
        <v>94</v>
      </c>
      <c r="E38" s="293">
        <v>2</v>
      </c>
      <c r="F38" s="294"/>
      <c r="G38" s="81"/>
    </row>
    <row r="39" spans="1:24" ht="17.100000000000001" customHeight="1">
      <c r="A39" s="75"/>
      <c r="B39" s="264"/>
      <c r="C39" s="268"/>
      <c r="D39" s="265"/>
      <c r="E39" s="266"/>
      <c r="F39" s="276"/>
      <c r="G39" s="274"/>
      <c r="H39" s="14"/>
      <c r="I39" s="14"/>
      <c r="J39" s="14"/>
      <c r="K39" s="14"/>
      <c r="L39" s="14"/>
      <c r="M39" s="14"/>
      <c r="N39" s="14"/>
      <c r="O39" s="14"/>
      <c r="P39" s="14"/>
      <c r="Q39" s="14"/>
      <c r="R39" s="14"/>
      <c r="S39" s="14"/>
      <c r="T39" s="14"/>
      <c r="U39" s="14"/>
      <c r="V39" s="14"/>
      <c r="W39" s="14"/>
      <c r="X39" s="14"/>
    </row>
    <row r="40" spans="1:24" ht="17.100000000000001" customHeight="1">
      <c r="A40" s="75"/>
      <c r="B40" s="264"/>
      <c r="C40" s="268"/>
      <c r="D40" s="265"/>
      <c r="E40" s="266"/>
      <c r="F40" s="276"/>
      <c r="G40" s="274"/>
      <c r="H40" s="14"/>
      <c r="I40" s="14"/>
      <c r="J40" s="14"/>
      <c r="K40" s="14"/>
      <c r="L40" s="14"/>
      <c r="M40" s="14"/>
      <c r="N40" s="14"/>
      <c r="O40" s="14"/>
      <c r="P40" s="14"/>
      <c r="Q40" s="14"/>
      <c r="R40" s="14"/>
      <c r="S40" s="14"/>
      <c r="T40" s="14"/>
      <c r="U40" s="14"/>
      <c r="V40" s="14"/>
      <c r="W40" s="14"/>
      <c r="X40" s="14"/>
    </row>
    <row r="41" spans="1:24">
      <c r="A41" s="75"/>
      <c r="B41" s="264"/>
      <c r="C41" s="277"/>
      <c r="D41" s="265"/>
      <c r="E41" s="266"/>
      <c r="F41" s="276"/>
      <c r="G41" s="274"/>
      <c r="H41" s="14"/>
      <c r="I41" s="14"/>
      <c r="J41" s="14"/>
      <c r="K41" s="14"/>
      <c r="L41" s="14"/>
      <c r="M41" s="14"/>
      <c r="N41" s="14"/>
      <c r="O41" s="14"/>
      <c r="P41" s="14"/>
      <c r="Q41" s="14"/>
      <c r="R41" s="14"/>
      <c r="S41" s="14"/>
      <c r="T41" s="14"/>
      <c r="U41" s="14"/>
      <c r="V41" s="14"/>
      <c r="W41" s="14"/>
      <c r="X41" s="14"/>
    </row>
    <row r="42" spans="1:24" ht="17.100000000000001" customHeight="1">
      <c r="A42" s="75"/>
      <c r="B42" s="264"/>
      <c r="C42" s="268"/>
      <c r="D42" s="265"/>
      <c r="E42" s="266"/>
      <c r="F42" s="276"/>
      <c r="G42" s="274"/>
      <c r="H42" s="14"/>
      <c r="I42" s="14"/>
      <c r="J42" s="14"/>
      <c r="K42" s="14"/>
      <c r="L42" s="14"/>
      <c r="M42" s="14"/>
      <c r="N42" s="14"/>
      <c r="O42" s="14"/>
      <c r="P42" s="14"/>
      <c r="Q42" s="14"/>
      <c r="R42" s="14"/>
      <c r="S42" s="14"/>
      <c r="T42" s="14"/>
      <c r="U42" s="14"/>
      <c r="V42" s="14"/>
      <c r="W42" s="14"/>
      <c r="X42" s="14"/>
    </row>
    <row r="43" spans="1:24" ht="17.100000000000001" customHeight="1">
      <c r="A43" s="75"/>
      <c r="B43" s="264"/>
      <c r="C43" s="268"/>
      <c r="D43" s="265"/>
      <c r="E43" s="266"/>
      <c r="F43" s="276"/>
      <c r="G43" s="274"/>
      <c r="H43" s="14"/>
      <c r="I43" s="14"/>
      <c r="J43" s="14"/>
      <c r="K43" s="14"/>
      <c r="L43" s="14"/>
      <c r="M43" s="14"/>
      <c r="N43" s="14"/>
      <c r="O43" s="14"/>
      <c r="P43" s="14"/>
      <c r="Q43" s="14"/>
      <c r="R43" s="14"/>
      <c r="S43" s="14"/>
      <c r="T43" s="14"/>
      <c r="U43" s="14"/>
      <c r="V43" s="14"/>
      <c r="W43" s="14"/>
      <c r="X43" s="14"/>
    </row>
    <row r="44" spans="1:24" ht="17.100000000000001" customHeight="1">
      <c r="A44" s="75"/>
      <c r="B44" s="264"/>
      <c r="C44" s="268"/>
      <c r="D44" s="265"/>
      <c r="E44" s="266"/>
      <c r="F44" s="276"/>
      <c r="G44" s="274"/>
      <c r="H44" s="14"/>
      <c r="I44" s="14"/>
      <c r="J44" s="14"/>
      <c r="K44" s="14"/>
      <c r="L44" s="14"/>
      <c r="M44" s="14"/>
      <c r="N44" s="14"/>
      <c r="O44" s="14"/>
      <c r="P44" s="14"/>
      <c r="Q44" s="14"/>
      <c r="R44" s="14"/>
      <c r="S44" s="14"/>
      <c r="T44" s="14"/>
      <c r="U44" s="14"/>
      <c r="V44" s="14"/>
      <c r="W44" s="14"/>
      <c r="X44" s="14"/>
    </row>
    <row r="45" spans="1:24" ht="17.100000000000001" customHeight="1">
      <c r="A45" s="75"/>
      <c r="B45" s="264"/>
      <c r="C45" s="268"/>
      <c r="D45" s="265"/>
      <c r="E45" s="266"/>
      <c r="F45" s="276"/>
      <c r="G45" s="274"/>
      <c r="H45" s="14"/>
      <c r="I45" s="14"/>
      <c r="J45" s="14"/>
      <c r="K45" s="14"/>
      <c r="L45" s="14"/>
      <c r="M45" s="14"/>
      <c r="N45" s="14"/>
      <c r="O45" s="14"/>
      <c r="P45" s="14"/>
      <c r="Q45" s="14"/>
      <c r="R45" s="14"/>
      <c r="S45" s="14"/>
      <c r="T45" s="14"/>
      <c r="U45" s="14"/>
      <c r="V45" s="14"/>
      <c r="W45" s="14"/>
      <c r="X45" s="14"/>
    </row>
    <row r="46" spans="1:24" ht="17.100000000000001" customHeight="1">
      <c r="A46" s="75"/>
      <c r="B46" s="264"/>
      <c r="C46" s="268"/>
      <c r="D46" s="265"/>
      <c r="E46" s="266"/>
      <c r="F46" s="276"/>
      <c r="G46" s="274"/>
      <c r="H46" s="14"/>
      <c r="I46" s="14"/>
      <c r="J46" s="14"/>
      <c r="K46" s="14"/>
      <c r="L46" s="14"/>
      <c r="M46" s="14"/>
      <c r="N46" s="14"/>
      <c r="O46" s="14"/>
      <c r="P46" s="14"/>
      <c r="Q46" s="14"/>
      <c r="R46" s="14"/>
      <c r="S46" s="14"/>
      <c r="T46" s="14"/>
      <c r="U46" s="14"/>
      <c r="V46" s="14"/>
      <c r="W46" s="14"/>
      <c r="X46" s="14"/>
    </row>
    <row r="47" spans="1:24" ht="17.100000000000001" customHeight="1">
      <c r="A47" s="75"/>
      <c r="B47" s="264"/>
      <c r="C47" s="268"/>
      <c r="D47" s="265"/>
      <c r="E47" s="266"/>
      <c r="F47" s="276"/>
      <c r="G47" s="274"/>
      <c r="H47" s="14"/>
      <c r="I47" s="14"/>
      <c r="J47" s="14"/>
      <c r="K47" s="14"/>
      <c r="L47" s="14"/>
      <c r="M47" s="14"/>
      <c r="N47" s="14"/>
      <c r="O47" s="14"/>
      <c r="P47" s="14"/>
      <c r="Q47" s="14"/>
      <c r="R47" s="14"/>
      <c r="S47" s="14"/>
      <c r="T47" s="14"/>
      <c r="U47" s="14"/>
      <c r="V47" s="14"/>
      <c r="W47" s="14"/>
      <c r="X47" s="14"/>
    </row>
    <row r="48" spans="1:24" ht="17.100000000000001" customHeight="1">
      <c r="A48" s="75"/>
      <c r="B48" s="264"/>
      <c r="C48" s="268"/>
      <c r="D48" s="265"/>
      <c r="E48" s="266"/>
      <c r="F48" s="276"/>
      <c r="G48" s="274"/>
      <c r="H48" s="14"/>
      <c r="I48" s="14"/>
      <c r="J48" s="14"/>
      <c r="K48" s="14"/>
      <c r="L48" s="14"/>
      <c r="M48" s="14"/>
      <c r="N48" s="14"/>
      <c r="O48" s="14"/>
      <c r="P48" s="14"/>
      <c r="Q48" s="14"/>
      <c r="R48" s="14"/>
      <c r="S48" s="14"/>
      <c r="T48" s="14"/>
      <c r="U48" s="14"/>
      <c r="V48" s="14"/>
      <c r="W48" s="14"/>
      <c r="X48" s="14"/>
    </row>
    <row r="49" spans="1:24" ht="17.100000000000001" customHeight="1">
      <c r="A49" s="75"/>
      <c r="B49" s="264"/>
      <c r="C49" s="268"/>
      <c r="D49" s="265"/>
      <c r="E49" s="266"/>
      <c r="F49" s="276"/>
      <c r="G49" s="274"/>
      <c r="H49" s="14"/>
      <c r="I49" s="14"/>
      <c r="J49" s="14"/>
      <c r="K49" s="14"/>
      <c r="L49" s="14"/>
      <c r="M49" s="14"/>
      <c r="N49" s="14"/>
      <c r="O49" s="14"/>
      <c r="P49" s="14"/>
      <c r="Q49" s="14"/>
      <c r="R49" s="14"/>
      <c r="S49" s="14"/>
      <c r="T49" s="14"/>
      <c r="U49" s="14"/>
      <c r="V49" s="14"/>
      <c r="W49" s="14"/>
      <c r="X49" s="14"/>
    </row>
    <row r="50" spans="1:24" ht="17.100000000000001" customHeight="1">
      <c r="A50" s="75"/>
      <c r="B50" s="264"/>
      <c r="C50" s="268"/>
      <c r="D50" s="265"/>
      <c r="E50" s="266"/>
      <c r="F50" s="276"/>
      <c r="G50" s="274"/>
      <c r="H50" s="14"/>
      <c r="I50" s="14"/>
      <c r="J50" s="14"/>
      <c r="K50" s="14"/>
      <c r="L50" s="14"/>
      <c r="M50" s="14"/>
      <c r="N50" s="14"/>
      <c r="O50" s="14"/>
      <c r="P50" s="14"/>
      <c r="Q50" s="14"/>
      <c r="R50" s="14"/>
      <c r="S50" s="14"/>
      <c r="T50" s="14"/>
      <c r="U50" s="14"/>
      <c r="V50" s="14"/>
      <c r="W50" s="14"/>
      <c r="X50" s="14"/>
    </row>
    <row r="51" spans="1:24" ht="17.100000000000001" customHeight="1">
      <c r="A51" s="75"/>
      <c r="B51" s="264"/>
      <c r="C51" s="268"/>
      <c r="D51" s="265"/>
      <c r="E51" s="266"/>
      <c r="F51" s="276"/>
      <c r="G51" s="274"/>
      <c r="H51" s="14"/>
      <c r="I51" s="14"/>
      <c r="J51" s="14"/>
      <c r="K51" s="14"/>
      <c r="L51" s="14"/>
      <c r="M51" s="14"/>
      <c r="N51" s="14"/>
      <c r="O51" s="14"/>
      <c r="P51" s="14"/>
      <c r="Q51" s="14"/>
      <c r="R51" s="14"/>
      <c r="S51" s="14"/>
      <c r="T51" s="14"/>
      <c r="U51" s="14"/>
      <c r="V51" s="14"/>
      <c r="W51" s="14"/>
      <c r="X51" s="14"/>
    </row>
    <row r="52" spans="1:24" ht="17.100000000000001" customHeight="1">
      <c r="A52" s="75"/>
      <c r="B52" s="264"/>
      <c r="C52" s="268"/>
      <c r="D52" s="265"/>
      <c r="E52" s="266"/>
      <c r="F52" s="276"/>
      <c r="G52" s="274"/>
      <c r="H52" s="14"/>
      <c r="I52" s="14"/>
      <c r="J52" s="14"/>
      <c r="K52" s="14"/>
      <c r="L52" s="14"/>
      <c r="M52" s="14"/>
      <c r="N52" s="14"/>
      <c r="O52" s="14"/>
      <c r="P52" s="14"/>
      <c r="Q52" s="14"/>
      <c r="R52" s="14"/>
      <c r="S52" s="14"/>
      <c r="T52" s="14"/>
      <c r="U52" s="14"/>
      <c r="V52" s="14"/>
      <c r="W52" s="14"/>
      <c r="X52" s="14"/>
    </row>
    <row r="53" spans="1:24" ht="17.100000000000001" customHeight="1">
      <c r="A53" s="75"/>
      <c r="B53" s="264"/>
      <c r="C53" s="268"/>
      <c r="D53" s="265"/>
      <c r="E53" s="266"/>
      <c r="F53" s="276"/>
      <c r="G53" s="274"/>
      <c r="H53" s="14"/>
      <c r="I53" s="14"/>
      <c r="J53" s="14"/>
      <c r="K53" s="14"/>
      <c r="L53" s="14"/>
      <c r="M53" s="14"/>
      <c r="N53" s="14"/>
      <c r="O53" s="14"/>
      <c r="P53" s="14"/>
      <c r="Q53" s="14"/>
      <c r="R53" s="14"/>
      <c r="S53" s="14"/>
      <c r="T53" s="14"/>
      <c r="U53" s="14"/>
      <c r="V53" s="14"/>
      <c r="W53" s="14"/>
      <c r="X53" s="14"/>
    </row>
    <row r="54" spans="1:24" ht="17.100000000000001" customHeight="1">
      <c r="A54" s="75"/>
      <c r="B54" s="264"/>
      <c r="C54" s="268"/>
      <c r="D54" s="265"/>
      <c r="E54" s="266"/>
      <c r="F54" s="276"/>
      <c r="G54" s="274"/>
      <c r="H54" s="14"/>
      <c r="I54" s="14"/>
      <c r="J54" s="14"/>
      <c r="K54" s="14"/>
      <c r="L54" s="14"/>
      <c r="M54" s="14"/>
      <c r="N54" s="14"/>
      <c r="O54" s="14"/>
      <c r="P54" s="14"/>
      <c r="Q54" s="14"/>
      <c r="R54" s="14"/>
      <c r="S54" s="14"/>
      <c r="T54" s="14"/>
      <c r="U54" s="14"/>
      <c r="V54" s="14"/>
      <c r="W54" s="14"/>
      <c r="X54" s="14"/>
    </row>
    <row r="55" spans="1:24" ht="17.100000000000001" customHeight="1">
      <c r="A55" s="75"/>
      <c r="B55" s="264"/>
      <c r="C55" s="268"/>
      <c r="D55" s="265"/>
      <c r="E55" s="266"/>
      <c r="F55" s="276"/>
      <c r="G55" s="274"/>
      <c r="H55" s="14"/>
      <c r="I55" s="14"/>
      <c r="J55" s="14"/>
      <c r="K55" s="14"/>
      <c r="L55" s="14"/>
      <c r="M55" s="14"/>
      <c r="N55" s="14"/>
      <c r="O55" s="14"/>
      <c r="P55" s="14"/>
      <c r="Q55" s="14"/>
      <c r="R55" s="14"/>
      <c r="S55" s="14"/>
      <c r="T55" s="14"/>
      <c r="U55" s="14"/>
      <c r="V55" s="14"/>
      <c r="W55" s="14"/>
      <c r="X55" s="14"/>
    </row>
    <row r="56" spans="1:24" ht="17.100000000000001" customHeight="1" thickBot="1">
      <c r="A56" s="75"/>
      <c r="B56" s="264"/>
      <c r="C56" s="268"/>
      <c r="D56" s="265"/>
      <c r="E56" s="266"/>
      <c r="F56" s="276"/>
      <c r="G56" s="274"/>
      <c r="H56" s="14"/>
      <c r="I56" s="14"/>
      <c r="J56" s="14"/>
      <c r="K56" s="14"/>
      <c r="L56" s="14"/>
      <c r="M56" s="14"/>
      <c r="N56" s="14"/>
      <c r="O56" s="14"/>
      <c r="P56" s="14"/>
      <c r="Q56" s="14"/>
      <c r="R56" s="14"/>
      <c r="S56" s="14"/>
      <c r="T56" s="14"/>
      <c r="U56" s="14"/>
      <c r="V56" s="14"/>
      <c r="W56" s="14"/>
      <c r="X56" s="14"/>
    </row>
    <row r="57" spans="1:24" ht="18" thickBot="1">
      <c r="A57" s="354" t="str">
        <f>'DSC1-S7'!C7&amp; " total carried to summary page"</f>
        <v>Schedule 7 total carried to summary page</v>
      </c>
      <c r="B57" s="358"/>
      <c r="C57" s="358"/>
      <c r="D57" s="358"/>
      <c r="E57" s="358"/>
      <c r="F57" s="359"/>
      <c r="G57" s="185"/>
      <c r="H57" s="14"/>
      <c r="I57" s="14"/>
      <c r="J57" s="14"/>
      <c r="K57" s="14"/>
      <c r="L57" s="14"/>
      <c r="M57" s="14"/>
      <c r="N57" s="14"/>
      <c r="O57" s="14"/>
      <c r="P57" s="14"/>
      <c r="Q57" s="14"/>
      <c r="R57" s="14"/>
      <c r="S57" s="14"/>
      <c r="T57" s="14"/>
      <c r="U57" s="14"/>
      <c r="V57" s="14"/>
      <c r="W57" s="14"/>
      <c r="X57" s="14"/>
    </row>
    <row r="58" spans="1:24" ht="15.6" thickBot="1">
      <c r="A58" s="12"/>
      <c r="B58" s="12"/>
      <c r="C58" s="12"/>
      <c r="D58" s="12"/>
      <c r="E58" s="97"/>
      <c r="F58" s="12"/>
      <c r="G58" s="12"/>
      <c r="H58" s="14"/>
      <c r="I58" s="14"/>
      <c r="J58" s="14"/>
      <c r="K58" s="14"/>
      <c r="L58" s="14"/>
      <c r="M58" s="14"/>
      <c r="N58" s="14"/>
      <c r="O58" s="14"/>
      <c r="P58" s="14"/>
      <c r="Q58" s="14"/>
      <c r="R58" s="14"/>
      <c r="S58" s="14"/>
      <c r="T58" s="14"/>
      <c r="U58" s="14"/>
      <c r="V58" s="14"/>
      <c r="W58" s="14"/>
      <c r="X58" s="14"/>
    </row>
    <row r="59" spans="1:24" ht="18" thickBot="1">
      <c r="A59" s="332">
        <f>+'DSC1-S7'!A61:G61+1</f>
        <v>18</v>
      </c>
      <c r="B59" s="333"/>
      <c r="C59" s="333"/>
      <c r="D59" s="333"/>
      <c r="E59" s="333"/>
      <c r="F59" s="333"/>
      <c r="G59" s="334"/>
      <c r="H59" s="14"/>
      <c r="I59" s="14"/>
      <c r="J59" s="14"/>
      <c r="K59" s="14"/>
      <c r="L59" s="14"/>
      <c r="M59" s="14"/>
      <c r="N59" s="14"/>
      <c r="O59" s="14"/>
      <c r="P59" s="14"/>
      <c r="Q59" s="14"/>
      <c r="R59" s="14"/>
      <c r="S59" s="14"/>
      <c r="T59" s="14"/>
      <c r="U59" s="14"/>
      <c r="V59" s="14"/>
      <c r="W59" s="14"/>
      <c r="X59" s="14"/>
    </row>
    <row r="60" spans="1:24" s="2" customFormat="1">
      <c r="A60" s="36"/>
      <c r="B60" s="36"/>
      <c r="C60" s="36"/>
      <c r="D60" s="36"/>
      <c r="E60" s="36"/>
      <c r="F60" s="36"/>
      <c r="G60" s="36"/>
    </row>
    <row r="61" spans="1:24" s="2" customFormat="1">
      <c r="A61" s="3"/>
      <c r="B61" s="3"/>
      <c r="C61" s="3"/>
      <c r="D61" s="3"/>
      <c r="E61" s="3"/>
      <c r="F61" s="3"/>
      <c r="G61" s="3"/>
    </row>
    <row r="62" spans="1:24" s="2" customFormat="1">
      <c r="A62" s="3"/>
      <c r="B62" s="3"/>
      <c r="C62" s="3"/>
      <c r="D62" s="3"/>
      <c r="E62" s="3"/>
      <c r="F62" s="3"/>
      <c r="G62" s="3"/>
    </row>
    <row r="63" spans="1:24" s="2" customFormat="1">
      <c r="A63" s="3"/>
      <c r="B63" s="3"/>
      <c r="C63" s="3"/>
      <c r="D63" s="3"/>
      <c r="E63" s="3"/>
      <c r="F63" s="3"/>
      <c r="G63" s="3"/>
    </row>
    <row r="64" spans="1:24">
      <c r="A64" s="3"/>
      <c r="B64" s="3"/>
      <c r="C64" s="3"/>
      <c r="D64" s="3"/>
      <c r="E64" s="298"/>
      <c r="F64" s="3"/>
      <c r="G64" s="3"/>
      <c r="H64" s="14"/>
      <c r="I64" s="14"/>
      <c r="J64" s="14"/>
      <c r="K64" s="14"/>
      <c r="L64" s="14"/>
      <c r="M64" s="14"/>
      <c r="N64" s="14"/>
      <c r="O64" s="14"/>
      <c r="P64" s="14"/>
      <c r="Q64" s="14"/>
      <c r="R64" s="14"/>
      <c r="S64" s="14"/>
      <c r="T64" s="14"/>
      <c r="U64" s="14"/>
      <c r="V64" s="14"/>
      <c r="W64" s="14"/>
      <c r="X64" s="14"/>
    </row>
    <row r="65" spans="1:24">
      <c r="A65" s="3"/>
      <c r="B65" s="3"/>
      <c r="C65" s="3"/>
      <c r="D65" s="3"/>
      <c r="E65" s="298"/>
      <c r="F65" s="3"/>
      <c r="G65" s="3"/>
      <c r="H65" s="14"/>
      <c r="I65" s="14"/>
      <c r="J65" s="14"/>
      <c r="K65" s="14"/>
      <c r="L65" s="14"/>
      <c r="M65" s="14"/>
      <c r="N65" s="14"/>
      <c r="O65" s="14"/>
      <c r="P65" s="14"/>
      <c r="Q65" s="14"/>
      <c r="R65" s="14"/>
      <c r="S65" s="14"/>
      <c r="T65" s="14"/>
      <c r="U65" s="14"/>
      <c r="V65" s="14"/>
      <c r="W65" s="14"/>
      <c r="X65" s="14"/>
    </row>
    <row r="66" spans="1:24">
      <c r="A66" s="3"/>
      <c r="B66" s="3"/>
      <c r="C66" s="3"/>
      <c r="D66" s="3"/>
      <c r="E66" s="298"/>
      <c r="F66" s="3"/>
      <c r="G66" s="3"/>
      <c r="H66" s="14"/>
      <c r="I66" s="14"/>
      <c r="J66" s="14"/>
      <c r="K66" s="14"/>
      <c r="L66" s="14"/>
      <c r="M66" s="14"/>
      <c r="N66" s="14"/>
      <c r="O66" s="14"/>
      <c r="P66" s="14"/>
      <c r="Q66" s="14"/>
      <c r="R66" s="14"/>
      <c r="S66" s="14"/>
      <c r="T66" s="14"/>
      <c r="U66" s="14"/>
      <c r="V66" s="14"/>
      <c r="W66" s="14"/>
      <c r="X66" s="14"/>
    </row>
    <row r="67" spans="1:24">
      <c r="A67" s="3"/>
      <c r="B67" s="3"/>
      <c r="C67" s="3"/>
      <c r="D67" s="3"/>
      <c r="E67" s="298"/>
      <c r="F67" s="3"/>
      <c r="G67" s="3"/>
      <c r="H67" s="14"/>
      <c r="I67" s="14"/>
      <c r="J67" s="14"/>
      <c r="K67" s="14"/>
      <c r="L67" s="14"/>
      <c r="M67" s="14"/>
      <c r="N67" s="14"/>
      <c r="O67" s="14"/>
      <c r="P67" s="14"/>
      <c r="Q67" s="14"/>
      <c r="R67" s="14"/>
      <c r="S67" s="14"/>
      <c r="T67" s="14"/>
      <c r="U67" s="14"/>
      <c r="V67" s="14"/>
      <c r="W67" s="14"/>
      <c r="X67" s="14"/>
    </row>
    <row r="68" spans="1:24">
      <c r="A68" s="3"/>
      <c r="B68" s="3"/>
      <c r="C68" s="3"/>
      <c r="D68" s="3"/>
      <c r="E68" s="298"/>
      <c r="F68" s="3"/>
      <c r="G68" s="3"/>
      <c r="H68" s="14"/>
      <c r="I68" s="14"/>
      <c r="J68" s="14"/>
      <c r="K68" s="14"/>
      <c r="L68" s="14"/>
      <c r="M68" s="14"/>
      <c r="N68" s="14"/>
      <c r="O68" s="14"/>
      <c r="P68" s="14"/>
      <c r="Q68" s="14"/>
      <c r="R68" s="14"/>
      <c r="S68" s="14"/>
      <c r="T68" s="14"/>
      <c r="U68" s="14"/>
      <c r="V68" s="14"/>
      <c r="W68" s="14"/>
      <c r="X68" s="14"/>
    </row>
    <row r="69" spans="1:24">
      <c r="A69" s="3"/>
      <c r="B69" s="3"/>
      <c r="C69" s="3"/>
      <c r="D69" s="3"/>
      <c r="E69" s="298"/>
      <c r="F69" s="3"/>
      <c r="G69" s="3"/>
      <c r="H69" s="14"/>
      <c r="I69" s="14"/>
      <c r="J69" s="14"/>
      <c r="K69" s="14"/>
      <c r="L69" s="14"/>
      <c r="M69" s="14"/>
      <c r="N69" s="14"/>
      <c r="O69" s="14"/>
      <c r="P69" s="14"/>
      <c r="Q69" s="14"/>
      <c r="R69" s="14"/>
      <c r="S69" s="14"/>
      <c r="T69" s="14"/>
      <c r="U69" s="14"/>
      <c r="V69" s="14"/>
      <c r="W69" s="14"/>
      <c r="X69" s="14"/>
    </row>
    <row r="70" spans="1:24">
      <c r="A70" s="3"/>
      <c r="B70" s="3"/>
      <c r="C70" s="3"/>
      <c r="D70" s="3"/>
      <c r="E70" s="298"/>
      <c r="F70" s="3"/>
      <c r="G70" s="3"/>
      <c r="H70" s="14"/>
      <c r="I70" s="14"/>
      <c r="J70" s="14"/>
      <c r="K70" s="14"/>
      <c r="L70" s="14"/>
      <c r="M70" s="14"/>
      <c r="N70" s="14"/>
      <c r="O70" s="14"/>
      <c r="P70" s="14"/>
      <c r="Q70" s="14"/>
      <c r="R70" s="14"/>
      <c r="S70" s="14"/>
      <c r="T70" s="14"/>
      <c r="U70" s="14"/>
      <c r="V70" s="14"/>
      <c r="W70" s="14"/>
      <c r="X70" s="14"/>
    </row>
    <row r="71" spans="1:24">
      <c r="A71" s="3"/>
      <c r="B71" s="3"/>
      <c r="C71" s="3"/>
      <c r="D71" s="3"/>
      <c r="E71" s="298"/>
      <c r="F71" s="3"/>
      <c r="G71" s="3"/>
      <c r="H71" s="14"/>
      <c r="I71" s="14"/>
      <c r="J71" s="14"/>
      <c r="K71" s="14"/>
      <c r="L71" s="14"/>
      <c r="M71" s="14"/>
      <c r="N71" s="14"/>
      <c r="O71" s="14"/>
      <c r="P71" s="14"/>
      <c r="Q71" s="14"/>
      <c r="R71" s="14"/>
      <c r="S71" s="14"/>
      <c r="T71" s="14"/>
      <c r="U71" s="14"/>
      <c r="V71" s="14"/>
      <c r="W71" s="14"/>
      <c r="X71" s="14"/>
    </row>
    <row r="72" spans="1:24">
      <c r="A72" s="3"/>
      <c r="B72" s="3"/>
      <c r="C72" s="3"/>
      <c r="D72" s="3"/>
      <c r="E72" s="298"/>
      <c r="F72" s="3"/>
      <c r="G72" s="3"/>
      <c r="H72" s="14"/>
      <c r="I72" s="14"/>
      <c r="J72" s="14"/>
      <c r="K72" s="14"/>
      <c r="L72" s="14"/>
      <c r="M72" s="14"/>
      <c r="N72" s="14"/>
      <c r="O72" s="14"/>
      <c r="P72" s="14"/>
      <c r="Q72" s="14"/>
      <c r="R72" s="14"/>
      <c r="S72" s="14"/>
      <c r="T72" s="14"/>
      <c r="U72" s="14"/>
      <c r="V72" s="14"/>
      <c r="W72" s="14"/>
      <c r="X72" s="14"/>
    </row>
    <row r="73" spans="1:24">
      <c r="A73" s="3"/>
      <c r="B73" s="3"/>
      <c r="C73" s="3"/>
      <c r="D73" s="3"/>
      <c r="E73" s="298"/>
      <c r="F73" s="3"/>
      <c r="G73" s="3"/>
      <c r="H73" s="14"/>
      <c r="I73" s="14"/>
      <c r="J73" s="14"/>
      <c r="K73" s="14"/>
      <c r="L73" s="14"/>
      <c r="M73" s="14"/>
      <c r="N73" s="14"/>
      <c r="O73" s="14"/>
      <c r="P73" s="14"/>
      <c r="Q73" s="14"/>
      <c r="R73" s="14"/>
      <c r="S73" s="14"/>
      <c r="T73" s="14"/>
      <c r="U73" s="14"/>
      <c r="V73" s="14"/>
      <c r="W73" s="14"/>
      <c r="X73" s="14"/>
    </row>
    <row r="74" spans="1:24">
      <c r="A74" s="3"/>
      <c r="B74" s="3"/>
      <c r="C74" s="3"/>
      <c r="D74" s="3"/>
      <c r="E74" s="298"/>
      <c r="F74" s="3"/>
      <c r="G74" s="3"/>
      <c r="H74" s="14"/>
      <c r="I74" s="14"/>
      <c r="J74" s="14"/>
      <c r="K74" s="14"/>
      <c r="L74" s="14"/>
      <c r="M74" s="14"/>
      <c r="N74" s="14"/>
      <c r="O74" s="14"/>
      <c r="P74" s="14"/>
      <c r="Q74" s="14"/>
      <c r="R74" s="14"/>
      <c r="S74" s="14"/>
      <c r="T74" s="14"/>
      <c r="U74" s="14"/>
      <c r="V74" s="14"/>
      <c r="W74" s="14"/>
      <c r="X74" s="14"/>
    </row>
    <row r="75" spans="1:24">
      <c r="A75" s="3"/>
      <c r="B75" s="3"/>
      <c r="C75" s="3"/>
      <c r="D75" s="3"/>
      <c r="E75" s="298"/>
      <c r="F75" s="3"/>
      <c r="G75" s="3"/>
      <c r="H75" s="14"/>
      <c r="I75" s="14"/>
      <c r="J75" s="14"/>
      <c r="K75" s="14"/>
      <c r="L75" s="14"/>
      <c r="M75" s="14"/>
      <c r="N75" s="14"/>
      <c r="O75" s="14"/>
      <c r="P75" s="14"/>
      <c r="Q75" s="14"/>
      <c r="R75" s="14"/>
      <c r="S75" s="14"/>
      <c r="T75" s="14"/>
      <c r="U75" s="14"/>
      <c r="V75" s="14"/>
      <c r="W75" s="14"/>
      <c r="X75" s="14"/>
    </row>
    <row r="76" spans="1:24">
      <c r="A76" s="3"/>
      <c r="B76" s="3"/>
      <c r="C76" s="3"/>
      <c r="D76" s="3"/>
      <c r="E76" s="298"/>
      <c r="F76" s="3"/>
      <c r="G76" s="3"/>
      <c r="H76" s="14"/>
      <c r="I76" s="14"/>
      <c r="J76" s="14"/>
      <c r="K76" s="14"/>
      <c r="L76" s="14"/>
      <c r="M76" s="14"/>
      <c r="N76" s="14"/>
      <c r="O76" s="14"/>
      <c r="P76" s="14"/>
      <c r="Q76" s="14"/>
      <c r="R76" s="14"/>
      <c r="S76" s="14"/>
      <c r="T76" s="14"/>
      <c r="U76" s="14"/>
      <c r="V76" s="14"/>
      <c r="W76" s="14"/>
      <c r="X76" s="14"/>
    </row>
    <row r="77" spans="1:24">
      <c r="A77" s="3"/>
      <c r="B77" s="3"/>
      <c r="C77" s="3"/>
      <c r="D77" s="3"/>
      <c r="E77" s="298"/>
      <c r="F77" s="3"/>
      <c r="G77" s="3"/>
      <c r="H77" s="14"/>
      <c r="I77" s="14"/>
      <c r="J77" s="14"/>
      <c r="K77" s="14"/>
      <c r="L77" s="14"/>
      <c r="M77" s="14"/>
      <c r="N77" s="14"/>
      <c r="O77" s="14"/>
      <c r="P77" s="14"/>
      <c r="Q77" s="14"/>
      <c r="R77" s="14"/>
      <c r="S77" s="14"/>
      <c r="T77" s="14"/>
      <c r="U77" s="14"/>
      <c r="V77" s="14"/>
      <c r="W77" s="14"/>
      <c r="X77" s="14"/>
    </row>
    <row r="78" spans="1:24">
      <c r="A78" s="3"/>
      <c r="B78" s="3"/>
      <c r="C78" s="3"/>
      <c r="D78" s="3"/>
      <c r="E78" s="298"/>
      <c r="F78" s="3"/>
      <c r="G78" s="3"/>
      <c r="H78" s="14"/>
      <c r="I78" s="14"/>
      <c r="J78" s="14"/>
      <c r="K78" s="14"/>
      <c r="L78" s="14"/>
      <c r="M78" s="14"/>
      <c r="N78" s="14"/>
      <c r="O78" s="14"/>
      <c r="P78" s="14"/>
      <c r="Q78" s="14"/>
      <c r="R78" s="14"/>
      <c r="S78" s="14"/>
      <c r="T78" s="14"/>
      <c r="U78" s="14"/>
      <c r="V78" s="14"/>
      <c r="W78" s="14"/>
      <c r="X78" s="14"/>
    </row>
    <row r="79" spans="1:24">
      <c r="A79" s="3"/>
      <c r="B79" s="3"/>
      <c r="C79" s="3"/>
      <c r="D79" s="3"/>
      <c r="E79" s="298"/>
      <c r="F79" s="3"/>
      <c r="G79" s="3"/>
      <c r="H79" s="14"/>
      <c r="I79" s="14"/>
      <c r="J79" s="14"/>
      <c r="K79" s="14"/>
      <c r="L79" s="14"/>
      <c r="M79" s="14"/>
      <c r="N79" s="14"/>
      <c r="O79" s="14"/>
      <c r="P79" s="14"/>
      <c r="Q79" s="14"/>
      <c r="R79" s="14"/>
      <c r="S79" s="14"/>
      <c r="T79" s="14"/>
      <c r="U79" s="14"/>
      <c r="V79" s="14"/>
      <c r="W79" s="14"/>
      <c r="X79" s="14"/>
    </row>
    <row r="80" spans="1:24">
      <c r="A80" s="3"/>
      <c r="B80" s="3"/>
      <c r="C80" s="3"/>
      <c r="D80" s="3"/>
      <c r="E80" s="298"/>
      <c r="F80" s="3"/>
      <c r="G80" s="3"/>
    </row>
    <row r="81" spans="1:7">
      <c r="A81" s="3"/>
      <c r="B81" s="3"/>
      <c r="C81" s="3"/>
      <c r="D81" s="3"/>
      <c r="E81" s="298"/>
      <c r="F81" s="3"/>
      <c r="G81" s="3"/>
    </row>
    <row r="82" spans="1:7">
      <c r="A82" s="3"/>
      <c r="B82" s="3"/>
      <c r="C82" s="3"/>
      <c r="D82" s="3"/>
      <c r="E82" s="298"/>
      <c r="F82" s="3"/>
      <c r="G82" s="3"/>
    </row>
    <row r="83" spans="1:7">
      <c r="A83" s="3"/>
      <c r="B83" s="3"/>
      <c r="C83" s="3"/>
      <c r="D83" s="3"/>
      <c r="E83" s="298"/>
      <c r="F83" s="3"/>
      <c r="G83" s="3"/>
    </row>
    <row r="84" spans="1:7">
      <c r="A84" s="3"/>
      <c r="B84" s="3"/>
      <c r="C84" s="3"/>
      <c r="D84" s="3"/>
      <c r="E84" s="298"/>
      <c r="F84" s="3"/>
      <c r="G84" s="3"/>
    </row>
    <row r="85" spans="1:7">
      <c r="A85" s="3"/>
      <c r="B85" s="3"/>
      <c r="C85" s="3"/>
      <c r="D85" s="3"/>
      <c r="E85" s="298"/>
      <c r="F85" s="3"/>
      <c r="G85" s="3"/>
    </row>
    <row r="86" spans="1:7">
      <c r="A86" s="3"/>
      <c r="B86" s="3"/>
      <c r="C86" s="3"/>
      <c r="D86" s="3"/>
      <c r="E86" s="298"/>
      <c r="F86" s="3"/>
      <c r="G86" s="3"/>
    </row>
    <row r="87" spans="1:7">
      <c r="A87" s="3"/>
      <c r="B87" s="3"/>
      <c r="C87" s="3"/>
      <c r="D87" s="3"/>
      <c r="E87" s="298"/>
      <c r="F87" s="3"/>
      <c r="G87" s="3"/>
    </row>
    <row r="88" spans="1:7">
      <c r="A88" s="3"/>
      <c r="B88" s="3"/>
      <c r="C88" s="3"/>
      <c r="D88" s="3"/>
      <c r="E88" s="298"/>
      <c r="F88" s="3"/>
      <c r="G88" s="3"/>
    </row>
    <row r="89" spans="1:7">
      <c r="A89" s="3"/>
      <c r="B89" s="3"/>
      <c r="C89" s="3"/>
      <c r="D89" s="3"/>
      <c r="E89" s="298"/>
      <c r="F89" s="3"/>
      <c r="G89" s="3"/>
    </row>
    <row r="90" spans="1:7">
      <c r="A90" s="3"/>
      <c r="B90" s="3"/>
      <c r="C90" s="3"/>
      <c r="D90" s="3"/>
      <c r="E90" s="298"/>
      <c r="F90" s="3"/>
      <c r="G90" s="3"/>
    </row>
    <row r="91" spans="1:7">
      <c r="A91" s="3"/>
      <c r="B91" s="3"/>
      <c r="C91" s="3"/>
      <c r="D91" s="3"/>
      <c r="E91" s="298"/>
      <c r="F91" s="3"/>
      <c r="G91" s="3"/>
    </row>
    <row r="92" spans="1:7">
      <c r="A92" s="3"/>
      <c r="B92" s="3"/>
      <c r="C92" s="3"/>
      <c r="D92" s="3"/>
      <c r="E92" s="298"/>
      <c r="F92" s="3"/>
      <c r="G92" s="3"/>
    </row>
    <row r="93" spans="1:7">
      <c r="A93" s="3"/>
      <c r="B93" s="3"/>
      <c r="C93" s="3"/>
      <c r="D93" s="3"/>
      <c r="E93" s="298"/>
      <c r="F93" s="3"/>
      <c r="G93" s="3"/>
    </row>
    <row r="94" spans="1:7">
      <c r="A94" s="3"/>
      <c r="B94" s="3"/>
      <c r="C94" s="3"/>
      <c r="D94" s="3"/>
      <c r="E94" s="298"/>
      <c r="F94" s="3"/>
      <c r="G94" s="3"/>
    </row>
    <row r="95" spans="1:7">
      <c r="A95" s="3"/>
      <c r="B95" s="3"/>
      <c r="C95" s="3"/>
      <c r="D95" s="3"/>
      <c r="E95" s="298"/>
      <c r="F95" s="3"/>
      <c r="G95" s="3"/>
    </row>
    <row r="96" spans="1:7">
      <c r="A96" s="3"/>
      <c r="B96" s="3"/>
      <c r="C96" s="3"/>
      <c r="D96" s="3"/>
      <c r="E96" s="298"/>
      <c r="F96" s="3"/>
      <c r="G96" s="3"/>
    </row>
    <row r="97" spans="1:7">
      <c r="A97" s="3"/>
      <c r="B97" s="3"/>
      <c r="C97" s="3"/>
      <c r="D97" s="3"/>
      <c r="E97" s="298"/>
      <c r="F97" s="3"/>
      <c r="G97" s="3"/>
    </row>
    <row r="98" spans="1:7">
      <c r="A98" s="3"/>
      <c r="B98" s="3"/>
      <c r="C98" s="3"/>
      <c r="D98" s="3"/>
      <c r="E98" s="298"/>
      <c r="F98" s="3"/>
      <c r="G98" s="3"/>
    </row>
    <row r="99" spans="1:7">
      <c r="A99" s="3"/>
      <c r="B99" s="3"/>
      <c r="C99" s="3"/>
      <c r="D99" s="3"/>
      <c r="E99" s="298"/>
      <c r="F99" s="3"/>
      <c r="G99" s="3"/>
    </row>
    <row r="100" spans="1:7">
      <c r="A100" s="3"/>
      <c r="B100" s="3"/>
      <c r="C100" s="3"/>
      <c r="D100" s="3"/>
      <c r="E100" s="298"/>
      <c r="F100" s="3"/>
      <c r="G100" s="3"/>
    </row>
    <row r="101" spans="1:7">
      <c r="A101" s="3"/>
      <c r="B101" s="3"/>
      <c r="C101" s="3"/>
      <c r="D101" s="3"/>
      <c r="E101" s="298"/>
      <c r="F101" s="3"/>
      <c r="G101" s="3"/>
    </row>
    <row r="102" spans="1:7">
      <c r="A102" s="3"/>
      <c r="B102" s="3"/>
      <c r="C102" s="3"/>
      <c r="D102" s="3"/>
      <c r="E102" s="298"/>
      <c r="F102" s="3"/>
      <c r="G102" s="3"/>
    </row>
    <row r="103" spans="1:7">
      <c r="A103" s="3"/>
      <c r="B103" s="3"/>
      <c r="C103" s="3"/>
      <c r="D103" s="3"/>
      <c r="E103" s="298"/>
      <c r="F103" s="3"/>
      <c r="G103" s="3"/>
    </row>
    <row r="104" spans="1:7">
      <c r="A104" s="3"/>
      <c r="B104" s="3"/>
      <c r="C104" s="3"/>
      <c r="D104" s="3"/>
      <c r="E104" s="298"/>
      <c r="F104" s="3"/>
      <c r="G104" s="3"/>
    </row>
    <row r="105" spans="1:7">
      <c r="A105" s="3"/>
      <c r="B105" s="3"/>
      <c r="C105" s="3"/>
      <c r="D105" s="3"/>
      <c r="E105" s="298"/>
      <c r="F105" s="3"/>
      <c r="G105" s="3"/>
    </row>
    <row r="106" spans="1:7">
      <c r="A106" s="3"/>
      <c r="B106" s="3"/>
      <c r="C106" s="3"/>
      <c r="D106" s="3"/>
      <c r="E106" s="298"/>
      <c r="F106" s="3"/>
      <c r="G106" s="3"/>
    </row>
    <row r="107" spans="1:7">
      <c r="A107" s="3"/>
      <c r="B107" s="3"/>
      <c r="C107" s="3"/>
      <c r="D107" s="3"/>
      <c r="E107" s="298"/>
      <c r="F107" s="3"/>
      <c r="G107" s="3"/>
    </row>
    <row r="108" spans="1:7">
      <c r="A108" s="3"/>
      <c r="B108" s="3"/>
      <c r="C108" s="3"/>
      <c r="D108" s="3"/>
      <c r="E108" s="298"/>
      <c r="F108" s="3"/>
      <c r="G108" s="3"/>
    </row>
    <row r="109" spans="1:7">
      <c r="A109" s="3"/>
      <c r="B109" s="3"/>
      <c r="C109" s="3"/>
      <c r="D109" s="3"/>
      <c r="E109" s="298"/>
      <c r="F109" s="3"/>
      <c r="G109" s="3"/>
    </row>
    <row r="110" spans="1:7">
      <c r="A110" s="3"/>
      <c r="B110" s="3"/>
      <c r="C110" s="3"/>
      <c r="D110" s="3"/>
      <c r="E110" s="298"/>
      <c r="F110" s="3"/>
      <c r="G110" s="3"/>
    </row>
    <row r="111" spans="1:7">
      <c r="A111" s="3"/>
      <c r="B111" s="3"/>
      <c r="C111" s="3"/>
      <c r="D111" s="3"/>
      <c r="E111" s="298"/>
      <c r="F111" s="3"/>
      <c r="G111" s="3"/>
    </row>
    <row r="112" spans="1:7">
      <c r="A112" s="3"/>
      <c r="B112" s="3"/>
      <c r="C112" s="3"/>
      <c r="D112" s="3"/>
      <c r="E112" s="298"/>
      <c r="F112" s="3"/>
      <c r="G112" s="3"/>
    </row>
    <row r="113" spans="1:7">
      <c r="A113" s="3"/>
      <c r="B113" s="3"/>
      <c r="C113" s="3"/>
      <c r="D113" s="3"/>
      <c r="E113" s="298"/>
      <c r="F113" s="3"/>
      <c r="G113" s="3"/>
    </row>
    <row r="114" spans="1:7">
      <c r="A114" s="3"/>
      <c r="B114" s="3"/>
      <c r="C114" s="3"/>
      <c r="D114" s="3"/>
      <c r="E114" s="298"/>
      <c r="F114" s="3"/>
      <c r="G114" s="3"/>
    </row>
    <row r="115" spans="1:7">
      <c r="A115" s="3"/>
      <c r="B115" s="3"/>
      <c r="C115" s="3"/>
      <c r="D115" s="3"/>
      <c r="E115" s="298"/>
      <c r="F115" s="3"/>
      <c r="G115" s="3"/>
    </row>
    <row r="116" spans="1:7">
      <c r="A116" s="3"/>
      <c r="B116" s="3"/>
      <c r="C116" s="3"/>
      <c r="D116" s="3"/>
      <c r="E116" s="298"/>
      <c r="F116" s="3"/>
      <c r="G116" s="3"/>
    </row>
    <row r="117" spans="1:7">
      <c r="A117" s="3"/>
      <c r="B117" s="3"/>
      <c r="C117" s="3"/>
      <c r="D117" s="3"/>
      <c r="E117" s="298"/>
      <c r="F117" s="3"/>
      <c r="G117" s="3"/>
    </row>
    <row r="118" spans="1:7">
      <c r="A118" s="3"/>
      <c r="B118" s="3"/>
      <c r="C118" s="3"/>
      <c r="D118" s="3"/>
      <c r="E118" s="298"/>
      <c r="F118" s="3"/>
      <c r="G118" s="3"/>
    </row>
    <row r="119" spans="1:7">
      <c r="A119" s="3"/>
      <c r="B119" s="3"/>
      <c r="C119" s="3"/>
      <c r="D119" s="3"/>
      <c r="E119" s="298"/>
      <c r="F119" s="3"/>
      <c r="G119" s="3"/>
    </row>
    <row r="120" spans="1:7">
      <c r="A120" s="3"/>
      <c r="B120" s="3"/>
      <c r="C120" s="3"/>
      <c r="D120" s="3"/>
      <c r="E120" s="298"/>
      <c r="F120" s="3"/>
      <c r="G120" s="3"/>
    </row>
    <row r="121" spans="1:7">
      <c r="A121" s="3"/>
      <c r="B121" s="3"/>
      <c r="C121" s="3"/>
      <c r="D121" s="3"/>
      <c r="E121" s="298"/>
      <c r="F121" s="3"/>
      <c r="G121" s="3"/>
    </row>
    <row r="122" spans="1:7">
      <c r="A122" s="3"/>
      <c r="B122" s="3"/>
      <c r="C122" s="3"/>
      <c r="D122" s="3"/>
      <c r="E122" s="298"/>
      <c r="F122" s="3"/>
      <c r="G122" s="3"/>
    </row>
    <row r="123" spans="1:7">
      <c r="A123" s="3"/>
      <c r="B123" s="3"/>
      <c r="C123" s="3"/>
      <c r="D123" s="3"/>
      <c r="E123" s="298"/>
      <c r="F123" s="3"/>
      <c r="G123" s="3"/>
    </row>
    <row r="124" spans="1:7">
      <c r="A124" s="3"/>
      <c r="B124" s="3"/>
      <c r="C124" s="3"/>
      <c r="D124" s="3"/>
      <c r="E124" s="298"/>
      <c r="F124" s="3"/>
      <c r="G124" s="3"/>
    </row>
    <row r="125" spans="1:7">
      <c r="A125" s="3"/>
      <c r="B125" s="3"/>
      <c r="C125" s="3"/>
      <c r="D125" s="3"/>
      <c r="E125" s="298"/>
      <c r="F125" s="3"/>
      <c r="G125" s="3"/>
    </row>
    <row r="126" spans="1:7">
      <c r="A126" s="3"/>
      <c r="B126" s="3"/>
      <c r="C126" s="3"/>
      <c r="D126" s="3"/>
      <c r="E126" s="298"/>
      <c r="F126" s="3"/>
      <c r="G126" s="3"/>
    </row>
    <row r="127" spans="1:7">
      <c r="A127" s="3"/>
      <c r="B127" s="3"/>
      <c r="C127" s="3"/>
      <c r="D127" s="3"/>
      <c r="E127" s="298"/>
      <c r="F127" s="3"/>
      <c r="G127" s="3"/>
    </row>
    <row r="128" spans="1:7">
      <c r="A128" s="3"/>
      <c r="B128" s="3"/>
      <c r="C128" s="3"/>
      <c r="D128" s="3"/>
      <c r="E128" s="298"/>
      <c r="F128" s="3"/>
      <c r="G128" s="3"/>
    </row>
    <row r="129" spans="1:7">
      <c r="A129" s="3"/>
      <c r="B129" s="3"/>
      <c r="C129" s="3"/>
      <c r="D129" s="3"/>
      <c r="E129" s="298"/>
      <c r="F129" s="3"/>
      <c r="G129" s="3"/>
    </row>
    <row r="130" spans="1:7">
      <c r="A130" s="3"/>
      <c r="B130" s="3"/>
      <c r="C130" s="3"/>
      <c r="D130" s="3"/>
      <c r="E130" s="298"/>
      <c r="F130" s="3"/>
      <c r="G130" s="3"/>
    </row>
    <row r="131" spans="1:7">
      <c r="A131" s="3"/>
      <c r="B131" s="3"/>
      <c r="C131" s="3"/>
      <c r="D131" s="3"/>
      <c r="E131" s="298"/>
      <c r="F131" s="3"/>
      <c r="G131" s="3"/>
    </row>
    <row r="132" spans="1:7">
      <c r="A132" s="3"/>
      <c r="B132" s="3"/>
      <c r="C132" s="3"/>
      <c r="D132" s="3"/>
      <c r="E132" s="298"/>
      <c r="F132" s="3"/>
      <c r="G132" s="3"/>
    </row>
    <row r="133" spans="1:7">
      <c r="A133" s="3"/>
      <c r="B133" s="3"/>
      <c r="C133" s="3"/>
      <c r="D133" s="3"/>
      <c r="E133" s="298"/>
      <c r="F133" s="3"/>
      <c r="G133" s="3"/>
    </row>
    <row r="134" spans="1:7">
      <c r="A134" s="3"/>
      <c r="B134" s="3"/>
      <c r="C134" s="3"/>
      <c r="D134" s="3"/>
      <c r="E134" s="298"/>
      <c r="F134" s="3"/>
      <c r="G134" s="3"/>
    </row>
    <row r="135" spans="1:7">
      <c r="A135" s="3"/>
      <c r="B135" s="3"/>
      <c r="C135" s="3"/>
      <c r="D135" s="3"/>
      <c r="E135" s="298"/>
      <c r="F135" s="3"/>
      <c r="G135" s="3"/>
    </row>
    <row r="136" spans="1:7">
      <c r="A136" s="3"/>
      <c r="B136" s="3"/>
      <c r="C136" s="3"/>
      <c r="D136" s="3"/>
      <c r="E136" s="298"/>
      <c r="F136" s="3"/>
      <c r="G136" s="3"/>
    </row>
    <row r="137" spans="1:7">
      <c r="A137" s="3"/>
      <c r="B137" s="3"/>
      <c r="C137" s="3"/>
      <c r="D137" s="3"/>
      <c r="E137" s="298"/>
      <c r="F137" s="3"/>
      <c r="G137" s="3"/>
    </row>
    <row r="138" spans="1:7">
      <c r="A138" s="3"/>
      <c r="B138" s="3"/>
      <c r="C138" s="3"/>
      <c r="D138" s="3"/>
      <c r="E138" s="298"/>
      <c r="F138" s="3"/>
      <c r="G138" s="3"/>
    </row>
    <row r="139" spans="1:7">
      <c r="A139" s="3"/>
      <c r="B139" s="3"/>
      <c r="C139" s="3"/>
      <c r="D139" s="3"/>
      <c r="E139" s="298"/>
      <c r="F139" s="3"/>
      <c r="G139" s="3"/>
    </row>
    <row r="140" spans="1:7">
      <c r="A140" s="3"/>
      <c r="B140" s="3"/>
      <c r="C140" s="3"/>
      <c r="D140" s="3"/>
      <c r="E140" s="298"/>
      <c r="F140" s="3"/>
      <c r="G140" s="3"/>
    </row>
    <row r="141" spans="1:7">
      <c r="A141" s="3"/>
      <c r="B141" s="3"/>
      <c r="C141" s="3"/>
      <c r="D141" s="3"/>
      <c r="E141" s="298"/>
      <c r="F141" s="3"/>
      <c r="G141" s="3"/>
    </row>
    <row r="142" spans="1:7">
      <c r="A142" s="3"/>
      <c r="B142" s="3"/>
      <c r="C142" s="3"/>
      <c r="D142" s="3"/>
      <c r="E142" s="298"/>
      <c r="F142" s="3"/>
      <c r="G142" s="3"/>
    </row>
    <row r="143" spans="1:7">
      <c r="A143" s="3"/>
      <c r="B143" s="3"/>
      <c r="C143" s="3"/>
      <c r="D143" s="3"/>
      <c r="E143" s="298"/>
      <c r="F143" s="3"/>
      <c r="G143" s="3"/>
    </row>
    <row r="144" spans="1:7">
      <c r="A144" s="3"/>
      <c r="B144" s="3"/>
      <c r="C144" s="3"/>
      <c r="D144" s="3"/>
      <c r="E144" s="298"/>
      <c r="F144" s="3"/>
      <c r="G144" s="3"/>
    </row>
    <row r="145" spans="1:7">
      <c r="A145" s="3"/>
      <c r="B145" s="3"/>
      <c r="C145" s="3"/>
      <c r="D145" s="3"/>
      <c r="E145" s="298"/>
      <c r="F145" s="3"/>
      <c r="G145" s="3"/>
    </row>
    <row r="146" spans="1:7">
      <c r="A146" s="3"/>
      <c r="B146" s="3"/>
      <c r="C146" s="3"/>
      <c r="D146" s="3"/>
      <c r="E146" s="298"/>
      <c r="F146" s="3"/>
      <c r="G146" s="3"/>
    </row>
    <row r="147" spans="1:7">
      <c r="A147" s="3"/>
      <c r="B147" s="3"/>
      <c r="C147" s="3"/>
      <c r="D147" s="3"/>
      <c r="E147" s="298"/>
      <c r="F147" s="3"/>
      <c r="G147" s="3"/>
    </row>
    <row r="148" spans="1:7">
      <c r="A148" s="3"/>
      <c r="B148" s="3"/>
      <c r="C148" s="3"/>
      <c r="D148" s="3"/>
      <c r="E148" s="298"/>
      <c r="F148" s="3"/>
      <c r="G148" s="3"/>
    </row>
    <row r="149" spans="1:7">
      <c r="A149" s="3"/>
      <c r="B149" s="3"/>
      <c r="C149" s="3"/>
      <c r="D149" s="3"/>
      <c r="E149" s="298"/>
      <c r="F149" s="3"/>
      <c r="G149" s="3"/>
    </row>
    <row r="150" spans="1:7">
      <c r="A150" s="3"/>
      <c r="B150" s="3"/>
      <c r="C150" s="3"/>
      <c r="D150" s="3"/>
      <c r="E150" s="298"/>
      <c r="F150" s="3"/>
      <c r="G150" s="3"/>
    </row>
    <row r="151" spans="1:7">
      <c r="A151" s="3"/>
      <c r="B151" s="3"/>
      <c r="C151" s="3"/>
      <c r="D151" s="3"/>
      <c r="E151" s="298"/>
      <c r="F151" s="3"/>
      <c r="G151" s="3"/>
    </row>
    <row r="152" spans="1:7">
      <c r="A152" s="3"/>
      <c r="B152" s="3"/>
      <c r="C152" s="3"/>
      <c r="D152" s="3"/>
      <c r="E152" s="298"/>
      <c r="F152" s="3"/>
      <c r="G152" s="3"/>
    </row>
    <row r="153" spans="1:7">
      <c r="A153" s="3"/>
      <c r="B153" s="3"/>
      <c r="C153" s="3"/>
      <c r="D153" s="3"/>
      <c r="E153" s="298"/>
      <c r="F153" s="3"/>
      <c r="G153" s="3"/>
    </row>
    <row r="154" spans="1:7">
      <c r="A154" s="3"/>
      <c r="B154" s="3"/>
      <c r="C154" s="3"/>
      <c r="D154" s="3"/>
      <c r="E154" s="298"/>
      <c r="F154" s="3"/>
      <c r="G154" s="3"/>
    </row>
    <row r="155" spans="1:7">
      <c r="A155" s="3"/>
      <c r="B155" s="3"/>
      <c r="C155" s="3"/>
      <c r="D155" s="3"/>
      <c r="E155" s="298"/>
      <c r="F155" s="3"/>
      <c r="G155" s="3"/>
    </row>
    <row r="156" spans="1:7">
      <c r="A156" s="3"/>
      <c r="B156" s="3"/>
      <c r="C156" s="3"/>
      <c r="D156" s="3"/>
      <c r="E156" s="298"/>
      <c r="F156" s="3"/>
      <c r="G156" s="3"/>
    </row>
    <row r="157" spans="1:7">
      <c r="A157" s="3"/>
      <c r="B157" s="3"/>
      <c r="C157" s="3"/>
      <c r="D157" s="3"/>
      <c r="E157" s="298"/>
      <c r="F157" s="3"/>
      <c r="G157" s="3"/>
    </row>
    <row r="158" spans="1:7">
      <c r="A158" s="3"/>
      <c r="B158" s="3"/>
      <c r="C158" s="3"/>
      <c r="D158" s="3"/>
      <c r="E158" s="298"/>
      <c r="F158" s="3"/>
      <c r="G158" s="3"/>
    </row>
    <row r="159" spans="1:7">
      <c r="A159" s="3"/>
      <c r="B159" s="3"/>
      <c r="C159" s="3"/>
      <c r="D159" s="3"/>
      <c r="E159" s="298"/>
      <c r="F159" s="3"/>
      <c r="G159" s="3"/>
    </row>
    <row r="160" spans="1:7">
      <c r="A160" s="3"/>
      <c r="B160" s="3"/>
      <c r="C160" s="3"/>
      <c r="D160" s="3"/>
      <c r="E160" s="298"/>
      <c r="F160" s="3"/>
      <c r="G160" s="3"/>
    </row>
    <row r="161" spans="1:7">
      <c r="A161" s="3"/>
      <c r="B161" s="3"/>
      <c r="C161" s="3"/>
      <c r="D161" s="3"/>
      <c r="E161" s="298"/>
      <c r="F161" s="3"/>
      <c r="G161" s="3"/>
    </row>
    <row r="162" spans="1:7">
      <c r="A162" s="3"/>
      <c r="B162" s="3"/>
      <c r="C162" s="3"/>
      <c r="D162" s="3"/>
      <c r="E162" s="298"/>
      <c r="F162" s="3"/>
      <c r="G162" s="3"/>
    </row>
    <row r="163" spans="1:7">
      <c r="A163" s="3"/>
      <c r="B163" s="3"/>
      <c r="C163" s="3"/>
      <c r="D163" s="3"/>
      <c r="E163" s="298"/>
      <c r="F163" s="3"/>
      <c r="G163" s="3"/>
    </row>
    <row r="164" spans="1:7">
      <c r="A164" s="3"/>
      <c r="B164" s="3"/>
      <c r="C164" s="3"/>
      <c r="D164" s="3"/>
      <c r="E164" s="298"/>
      <c r="F164" s="3"/>
      <c r="G164" s="3"/>
    </row>
    <row r="165" spans="1:7">
      <c r="A165" s="3"/>
      <c r="B165" s="3"/>
      <c r="C165" s="3"/>
      <c r="D165" s="3"/>
      <c r="E165" s="298"/>
      <c r="F165" s="3"/>
      <c r="G165" s="3"/>
    </row>
    <row r="166" spans="1:7">
      <c r="A166" s="3"/>
      <c r="B166" s="3"/>
      <c r="C166" s="3"/>
      <c r="D166" s="3"/>
      <c r="E166" s="298"/>
      <c r="F166" s="3"/>
      <c r="G166" s="3"/>
    </row>
    <row r="167" spans="1:7">
      <c r="A167" s="3"/>
      <c r="B167" s="3"/>
      <c r="C167" s="3"/>
      <c r="D167" s="3"/>
      <c r="E167" s="298"/>
      <c r="F167" s="3"/>
      <c r="G167" s="3"/>
    </row>
    <row r="168" spans="1:7">
      <c r="A168" s="3"/>
      <c r="B168" s="3"/>
      <c r="C168" s="3"/>
      <c r="D168" s="3"/>
      <c r="E168" s="298"/>
      <c r="F168" s="3"/>
      <c r="G168" s="3"/>
    </row>
    <row r="169" spans="1:7">
      <c r="A169" s="3"/>
      <c r="B169" s="3"/>
      <c r="C169" s="3"/>
      <c r="D169" s="3"/>
      <c r="E169" s="298"/>
      <c r="F169" s="3"/>
      <c r="G169" s="3"/>
    </row>
    <row r="170" spans="1:7">
      <c r="A170" s="3"/>
      <c r="B170" s="3"/>
      <c r="C170" s="3"/>
      <c r="D170" s="3"/>
      <c r="E170" s="298"/>
      <c r="F170" s="3"/>
      <c r="G170" s="3"/>
    </row>
    <row r="171" spans="1:7">
      <c r="A171" s="3"/>
      <c r="B171" s="3"/>
      <c r="C171" s="3"/>
      <c r="D171" s="3"/>
      <c r="E171" s="298"/>
      <c r="F171" s="3"/>
      <c r="G171" s="3"/>
    </row>
    <row r="172" spans="1:7">
      <c r="A172" s="3"/>
      <c r="B172" s="3"/>
      <c r="C172" s="3"/>
      <c r="D172" s="3"/>
      <c r="E172" s="298"/>
      <c r="F172" s="3"/>
      <c r="G172" s="3"/>
    </row>
    <row r="173" spans="1:7">
      <c r="A173" s="3"/>
      <c r="B173" s="3"/>
      <c r="C173" s="3"/>
      <c r="D173" s="3"/>
      <c r="E173" s="298"/>
      <c r="F173" s="3"/>
      <c r="G173" s="3"/>
    </row>
    <row r="174" spans="1:7">
      <c r="A174" s="3"/>
      <c r="B174" s="3"/>
      <c r="C174" s="3"/>
      <c r="D174" s="3"/>
      <c r="E174" s="298"/>
      <c r="F174" s="3"/>
      <c r="G174" s="3"/>
    </row>
    <row r="175" spans="1:7">
      <c r="A175" s="3"/>
      <c r="B175" s="3"/>
      <c r="C175" s="3"/>
      <c r="D175" s="3"/>
      <c r="E175" s="298"/>
      <c r="F175" s="3"/>
      <c r="G175" s="3"/>
    </row>
    <row r="176" spans="1:7">
      <c r="A176" s="3"/>
      <c r="B176" s="3"/>
      <c r="C176" s="3"/>
      <c r="D176" s="3"/>
      <c r="E176" s="298"/>
      <c r="F176" s="3"/>
      <c r="G176" s="3"/>
    </row>
    <row r="177" spans="1:7">
      <c r="A177" s="3"/>
      <c r="B177" s="3"/>
      <c r="C177" s="3"/>
      <c r="D177" s="3"/>
      <c r="E177" s="298"/>
      <c r="F177" s="3"/>
      <c r="G177" s="3"/>
    </row>
    <row r="178" spans="1:7">
      <c r="A178" s="3"/>
      <c r="B178" s="3"/>
      <c r="C178" s="3"/>
      <c r="D178" s="3"/>
      <c r="E178" s="298"/>
      <c r="F178" s="3"/>
      <c r="G178" s="3"/>
    </row>
    <row r="179" spans="1:7">
      <c r="A179" s="3"/>
      <c r="B179" s="3"/>
      <c r="C179" s="3"/>
      <c r="D179" s="3"/>
      <c r="E179" s="298"/>
      <c r="F179" s="3"/>
      <c r="G179" s="3"/>
    </row>
    <row r="180" spans="1:7">
      <c r="A180" s="3"/>
      <c r="B180" s="3"/>
      <c r="C180" s="3"/>
      <c r="D180" s="3"/>
      <c r="E180" s="298"/>
      <c r="F180" s="3"/>
      <c r="G180" s="3"/>
    </row>
    <row r="181" spans="1:7">
      <c r="A181" s="3"/>
      <c r="B181" s="3"/>
      <c r="C181" s="3"/>
      <c r="D181" s="3"/>
      <c r="E181" s="298"/>
      <c r="F181" s="3"/>
      <c r="G181" s="3"/>
    </row>
    <row r="182" spans="1:7">
      <c r="A182" s="3"/>
      <c r="B182" s="3"/>
      <c r="C182" s="3"/>
      <c r="D182" s="3"/>
      <c r="E182" s="298"/>
      <c r="F182" s="3"/>
      <c r="G182" s="3"/>
    </row>
    <row r="183" spans="1:7">
      <c r="A183" s="3"/>
      <c r="B183" s="3"/>
      <c r="C183" s="3"/>
      <c r="D183" s="3"/>
      <c r="E183" s="298"/>
      <c r="F183" s="3"/>
      <c r="G183" s="3"/>
    </row>
    <row r="184" spans="1:7">
      <c r="A184" s="3"/>
      <c r="B184" s="3"/>
      <c r="C184" s="3"/>
      <c r="D184" s="3"/>
      <c r="E184" s="298"/>
      <c r="F184" s="3"/>
      <c r="G184" s="3"/>
    </row>
    <row r="185" spans="1:7">
      <c r="A185" s="3"/>
      <c r="B185" s="3"/>
      <c r="C185" s="3"/>
      <c r="D185" s="3"/>
      <c r="E185" s="298"/>
      <c r="F185" s="3"/>
      <c r="G185" s="3"/>
    </row>
    <row r="186" spans="1:7">
      <c r="A186" s="3"/>
      <c r="B186" s="3"/>
      <c r="C186" s="3"/>
      <c r="D186" s="3"/>
      <c r="E186" s="298"/>
      <c r="F186" s="3"/>
      <c r="G186" s="3"/>
    </row>
    <row r="187" spans="1:7">
      <c r="A187" s="3"/>
      <c r="B187" s="3"/>
      <c r="C187" s="3"/>
      <c r="D187" s="3"/>
      <c r="E187" s="298"/>
      <c r="F187" s="3"/>
      <c r="G187" s="3"/>
    </row>
    <row r="188" spans="1:7">
      <c r="A188" s="3"/>
      <c r="B188" s="3"/>
      <c r="C188" s="3"/>
      <c r="D188" s="3"/>
      <c r="E188" s="298"/>
      <c r="F188" s="3"/>
      <c r="G188" s="3"/>
    </row>
    <row r="189" spans="1:7">
      <c r="A189" s="3"/>
      <c r="B189" s="3"/>
      <c r="C189" s="3"/>
      <c r="D189" s="3"/>
      <c r="E189" s="298"/>
      <c r="F189" s="3"/>
      <c r="G189" s="3"/>
    </row>
    <row r="190" spans="1:7">
      <c r="A190" s="3"/>
      <c r="B190" s="3"/>
      <c r="C190" s="3"/>
      <c r="D190" s="3"/>
      <c r="E190" s="298"/>
      <c r="F190" s="3"/>
      <c r="G190" s="3"/>
    </row>
    <row r="191" spans="1:7">
      <c r="A191" s="3"/>
      <c r="B191" s="3"/>
      <c r="C191" s="3"/>
      <c r="D191" s="3"/>
      <c r="E191" s="298"/>
      <c r="F191" s="3"/>
      <c r="G191" s="3"/>
    </row>
    <row r="192" spans="1:7">
      <c r="A192" s="3"/>
      <c r="B192" s="3"/>
      <c r="C192" s="3"/>
      <c r="D192" s="3"/>
      <c r="E192" s="298"/>
      <c r="F192" s="3"/>
      <c r="G192" s="3"/>
    </row>
    <row r="193" spans="1:7">
      <c r="A193" s="3"/>
      <c r="B193" s="3"/>
      <c r="C193" s="3"/>
      <c r="D193" s="3"/>
      <c r="E193" s="298"/>
      <c r="F193" s="3"/>
      <c r="G193" s="3"/>
    </row>
    <row r="194" spans="1:7">
      <c r="A194" s="3"/>
      <c r="B194" s="3"/>
      <c r="C194" s="3"/>
      <c r="D194" s="3"/>
      <c r="E194" s="298"/>
      <c r="F194" s="3"/>
      <c r="G194" s="3"/>
    </row>
    <row r="195" spans="1:7">
      <c r="A195" s="3"/>
      <c r="B195" s="3"/>
      <c r="C195" s="3"/>
      <c r="D195" s="3"/>
      <c r="E195" s="298"/>
      <c r="F195" s="3"/>
      <c r="G195" s="3"/>
    </row>
    <row r="196" spans="1:7">
      <c r="A196" s="3"/>
      <c r="B196" s="3"/>
      <c r="C196" s="3"/>
      <c r="D196" s="3"/>
      <c r="E196" s="298"/>
      <c r="F196" s="3"/>
      <c r="G196" s="3"/>
    </row>
    <row r="197" spans="1:7">
      <c r="A197" s="3"/>
      <c r="B197" s="3"/>
      <c r="C197" s="3"/>
      <c r="D197" s="3"/>
      <c r="E197" s="298"/>
      <c r="F197" s="3"/>
      <c r="G197" s="3"/>
    </row>
    <row r="198" spans="1:7">
      <c r="A198" s="3"/>
      <c r="B198" s="3"/>
      <c r="C198" s="3"/>
      <c r="D198" s="3"/>
      <c r="E198" s="298"/>
      <c r="F198" s="3"/>
      <c r="G198" s="3"/>
    </row>
    <row r="199" spans="1:7">
      <c r="A199" s="3"/>
      <c r="B199" s="3"/>
      <c r="C199" s="3"/>
      <c r="D199" s="3"/>
      <c r="E199" s="298"/>
      <c r="F199" s="3"/>
      <c r="G199" s="3"/>
    </row>
    <row r="200" spans="1:7">
      <c r="A200" s="3"/>
      <c r="B200" s="3"/>
      <c r="C200" s="3"/>
      <c r="D200" s="3"/>
      <c r="E200" s="298"/>
      <c r="F200" s="3"/>
      <c r="G200" s="3"/>
    </row>
    <row r="201" spans="1:7">
      <c r="A201" s="3"/>
      <c r="B201" s="3"/>
      <c r="C201" s="3"/>
      <c r="D201" s="3"/>
      <c r="E201" s="298"/>
      <c r="F201" s="3"/>
      <c r="G201" s="3"/>
    </row>
    <row r="202" spans="1:7">
      <c r="A202" s="3"/>
      <c r="B202" s="3"/>
      <c r="C202" s="3"/>
      <c r="D202" s="3"/>
      <c r="E202" s="298"/>
      <c r="F202" s="3"/>
      <c r="G202" s="3"/>
    </row>
    <row r="203" spans="1:7">
      <c r="A203" s="3"/>
      <c r="B203" s="3"/>
      <c r="C203" s="3"/>
      <c r="D203" s="3"/>
      <c r="E203" s="298"/>
      <c r="F203" s="3"/>
      <c r="G203" s="3"/>
    </row>
    <row r="204" spans="1:7">
      <c r="A204" s="3"/>
      <c r="B204" s="3"/>
      <c r="C204" s="3"/>
      <c r="D204" s="3"/>
      <c r="E204" s="298"/>
      <c r="F204" s="3"/>
      <c r="G204" s="3"/>
    </row>
    <row r="205" spans="1:7">
      <c r="A205" s="3"/>
      <c r="B205" s="3"/>
      <c r="C205" s="3"/>
      <c r="D205" s="3"/>
      <c r="E205" s="298"/>
      <c r="F205" s="3"/>
      <c r="G205" s="3"/>
    </row>
    <row r="206" spans="1:7">
      <c r="A206" s="3"/>
      <c r="B206" s="3"/>
      <c r="C206" s="3"/>
      <c r="D206" s="3"/>
      <c r="E206" s="298"/>
      <c r="F206" s="3"/>
      <c r="G206" s="3"/>
    </row>
    <row r="207" spans="1:7">
      <c r="A207" s="3"/>
      <c r="B207" s="3"/>
      <c r="C207" s="3"/>
      <c r="D207" s="3"/>
      <c r="E207" s="298"/>
      <c r="F207" s="3"/>
      <c r="G207" s="3"/>
    </row>
    <row r="208" spans="1:7">
      <c r="A208" s="3"/>
      <c r="B208" s="3"/>
      <c r="C208" s="3"/>
      <c r="D208" s="3"/>
      <c r="E208" s="298"/>
      <c r="F208" s="3"/>
      <c r="G208" s="3"/>
    </row>
    <row r="209" spans="1:7">
      <c r="A209" s="3"/>
      <c r="B209" s="3"/>
      <c r="C209" s="3"/>
      <c r="D209" s="3"/>
      <c r="E209" s="298"/>
      <c r="F209" s="3"/>
      <c r="G209" s="3"/>
    </row>
    <row r="210" spans="1:7">
      <c r="A210" s="3"/>
      <c r="B210" s="3"/>
      <c r="C210" s="3"/>
      <c r="D210" s="3"/>
      <c r="E210" s="298"/>
      <c r="F210" s="3"/>
      <c r="G210" s="3"/>
    </row>
    <row r="211" spans="1:7">
      <c r="A211" s="3"/>
      <c r="B211" s="3"/>
      <c r="C211" s="3"/>
      <c r="D211" s="3"/>
      <c r="E211" s="298"/>
      <c r="F211" s="3"/>
      <c r="G211" s="3"/>
    </row>
    <row r="212" spans="1:7">
      <c r="A212" s="3"/>
      <c r="B212" s="3"/>
      <c r="C212" s="3"/>
      <c r="D212" s="3"/>
      <c r="E212" s="298"/>
      <c r="F212" s="3"/>
      <c r="G212" s="3"/>
    </row>
    <row r="213" spans="1:7">
      <c r="A213" s="3"/>
      <c r="B213" s="3"/>
      <c r="C213" s="3"/>
      <c r="D213" s="3"/>
      <c r="E213" s="298"/>
      <c r="F213" s="3"/>
      <c r="G213" s="3"/>
    </row>
    <row r="214" spans="1:7">
      <c r="A214" s="3"/>
      <c r="B214" s="3"/>
      <c r="C214" s="3"/>
      <c r="D214" s="3"/>
      <c r="E214" s="298"/>
      <c r="F214" s="3"/>
      <c r="G214" s="3"/>
    </row>
    <row r="215" spans="1:7">
      <c r="A215" s="3"/>
      <c r="B215" s="3"/>
      <c r="C215" s="3"/>
      <c r="D215" s="3"/>
      <c r="E215" s="298"/>
      <c r="F215" s="3"/>
      <c r="G215" s="3"/>
    </row>
    <row r="216" spans="1:7">
      <c r="A216" s="3"/>
      <c r="B216" s="3"/>
      <c r="C216" s="3"/>
      <c r="D216" s="3"/>
      <c r="E216" s="298"/>
      <c r="F216" s="3"/>
      <c r="G216" s="3"/>
    </row>
    <row r="217" spans="1:7">
      <c r="A217" s="3"/>
      <c r="B217" s="3"/>
      <c r="C217" s="3"/>
      <c r="D217" s="3"/>
      <c r="E217" s="298"/>
      <c r="F217" s="3"/>
      <c r="G217" s="3"/>
    </row>
    <row r="218" spans="1:7">
      <c r="A218" s="3"/>
      <c r="B218" s="3"/>
      <c r="C218" s="3"/>
      <c r="D218" s="3"/>
      <c r="E218" s="298"/>
      <c r="F218" s="3"/>
      <c r="G218" s="3"/>
    </row>
    <row r="219" spans="1:7">
      <c r="A219" s="3"/>
      <c r="B219" s="3"/>
      <c r="C219" s="3"/>
      <c r="D219" s="3"/>
      <c r="E219" s="298"/>
      <c r="F219" s="3"/>
      <c r="G219" s="3"/>
    </row>
    <row r="220" spans="1:7">
      <c r="A220" s="3"/>
      <c r="B220" s="3"/>
      <c r="C220" s="3"/>
      <c r="D220" s="3"/>
      <c r="E220" s="298"/>
      <c r="F220" s="3"/>
      <c r="G220" s="3"/>
    </row>
    <row r="221" spans="1:7">
      <c r="A221" s="3"/>
      <c r="B221" s="3"/>
      <c r="C221" s="3"/>
      <c r="D221" s="3"/>
      <c r="E221" s="298"/>
      <c r="F221" s="3"/>
      <c r="G221" s="3"/>
    </row>
    <row r="222" spans="1:7">
      <c r="A222" s="3"/>
      <c r="B222" s="3"/>
      <c r="C222" s="3"/>
      <c r="D222" s="3"/>
      <c r="E222" s="298"/>
      <c r="F222" s="3"/>
      <c r="G222" s="3"/>
    </row>
    <row r="223" spans="1:7">
      <c r="A223" s="3"/>
      <c r="B223" s="3"/>
      <c r="C223" s="3"/>
      <c r="D223" s="3"/>
      <c r="E223" s="298"/>
      <c r="F223" s="3"/>
      <c r="G223" s="3"/>
    </row>
    <row r="224" spans="1:7">
      <c r="A224" s="3"/>
      <c r="B224" s="3"/>
      <c r="C224" s="3"/>
      <c r="D224" s="3"/>
      <c r="E224" s="298"/>
      <c r="F224" s="3"/>
      <c r="G224" s="3"/>
    </row>
    <row r="225" spans="1:7">
      <c r="A225" s="3"/>
      <c r="B225" s="3"/>
      <c r="C225" s="3"/>
      <c r="D225" s="3"/>
      <c r="E225" s="298"/>
      <c r="F225" s="3"/>
      <c r="G225" s="3"/>
    </row>
    <row r="226" spans="1:7">
      <c r="A226" s="3"/>
      <c r="B226" s="3"/>
      <c r="C226" s="3"/>
      <c r="D226" s="3"/>
      <c r="E226" s="298"/>
      <c r="F226" s="3"/>
      <c r="G226" s="3"/>
    </row>
    <row r="227" spans="1:7">
      <c r="A227" s="3"/>
      <c r="B227" s="3"/>
      <c r="C227" s="3"/>
      <c r="D227" s="3"/>
      <c r="E227" s="298"/>
      <c r="F227" s="3"/>
      <c r="G227" s="3"/>
    </row>
    <row r="228" spans="1:7">
      <c r="A228" s="3"/>
      <c r="B228" s="3"/>
      <c r="C228" s="3"/>
      <c r="D228" s="3"/>
      <c r="E228" s="298"/>
      <c r="F228" s="3"/>
      <c r="G228" s="3"/>
    </row>
    <row r="229" spans="1:7">
      <c r="A229" s="3"/>
      <c r="B229" s="3"/>
      <c r="C229" s="3"/>
      <c r="D229" s="3"/>
      <c r="E229" s="298"/>
      <c r="F229" s="3"/>
      <c r="G229" s="3"/>
    </row>
    <row r="230" spans="1:7">
      <c r="A230" s="3"/>
      <c r="B230" s="3"/>
      <c r="C230" s="3"/>
      <c r="D230" s="3"/>
      <c r="E230" s="298"/>
      <c r="F230" s="3"/>
      <c r="G230" s="3"/>
    </row>
    <row r="231" spans="1:7">
      <c r="A231" s="3"/>
      <c r="B231" s="3"/>
      <c r="C231" s="3"/>
      <c r="D231" s="3"/>
      <c r="E231" s="298"/>
      <c r="F231" s="3"/>
      <c r="G231" s="3"/>
    </row>
    <row r="232" spans="1:7">
      <c r="A232" s="3"/>
      <c r="B232" s="3"/>
      <c r="C232" s="3"/>
      <c r="D232" s="3"/>
      <c r="E232" s="298"/>
      <c r="F232" s="3"/>
      <c r="G232" s="3"/>
    </row>
    <row r="233" spans="1:7">
      <c r="A233" s="3"/>
      <c r="B233" s="3"/>
      <c r="C233" s="3"/>
      <c r="D233" s="3"/>
      <c r="E233" s="298"/>
      <c r="F233" s="3"/>
      <c r="G233" s="3"/>
    </row>
    <row r="234" spans="1:7">
      <c r="A234" s="3"/>
      <c r="B234" s="3"/>
      <c r="C234" s="3"/>
      <c r="D234" s="3"/>
      <c r="E234" s="298"/>
      <c r="F234" s="3"/>
      <c r="G234" s="3"/>
    </row>
    <row r="235" spans="1:7">
      <c r="A235" s="3"/>
      <c r="B235" s="3"/>
      <c r="C235" s="3"/>
      <c r="D235" s="3"/>
      <c r="E235" s="298"/>
      <c r="F235" s="3"/>
      <c r="G235" s="3"/>
    </row>
    <row r="236" spans="1:7">
      <c r="A236" s="3"/>
      <c r="B236" s="3"/>
      <c r="C236" s="3"/>
      <c r="D236" s="3"/>
      <c r="E236" s="298"/>
      <c r="F236" s="3"/>
      <c r="G236" s="3"/>
    </row>
    <row r="237" spans="1:7">
      <c r="A237" s="3"/>
      <c r="B237" s="3"/>
      <c r="C237" s="3"/>
      <c r="D237" s="3"/>
      <c r="E237" s="298"/>
      <c r="F237" s="3"/>
      <c r="G237" s="3"/>
    </row>
    <row r="238" spans="1:7">
      <c r="A238" s="3"/>
      <c r="B238" s="3"/>
      <c r="C238" s="3"/>
      <c r="D238" s="3"/>
      <c r="E238" s="298"/>
      <c r="F238" s="3"/>
      <c r="G238" s="3"/>
    </row>
    <row r="239" spans="1:7">
      <c r="A239" s="3"/>
      <c r="B239" s="3"/>
      <c r="C239" s="3"/>
      <c r="D239" s="3"/>
      <c r="E239" s="298"/>
      <c r="F239" s="3"/>
      <c r="G239" s="3"/>
    </row>
    <row r="240" spans="1:7">
      <c r="A240" s="3"/>
      <c r="B240" s="3"/>
      <c r="C240" s="3"/>
      <c r="D240" s="3"/>
      <c r="E240" s="298"/>
      <c r="F240" s="3"/>
      <c r="G240" s="3"/>
    </row>
    <row r="241" spans="1:7">
      <c r="A241" s="3"/>
      <c r="B241" s="3"/>
      <c r="C241" s="3"/>
      <c r="D241" s="3"/>
      <c r="E241" s="298"/>
      <c r="F241" s="3"/>
      <c r="G241" s="3"/>
    </row>
    <row r="242" spans="1:7">
      <c r="A242" s="3"/>
      <c r="B242" s="3"/>
      <c r="C242" s="3"/>
      <c r="D242" s="3"/>
      <c r="E242" s="298"/>
      <c r="F242" s="3"/>
      <c r="G242" s="3"/>
    </row>
    <row r="243" spans="1:7">
      <c r="A243" s="3"/>
      <c r="B243" s="3"/>
      <c r="C243" s="3"/>
      <c r="D243" s="3"/>
      <c r="E243" s="298"/>
      <c r="F243" s="3"/>
      <c r="G243" s="3"/>
    </row>
    <row r="244" spans="1:7">
      <c r="A244" s="3"/>
      <c r="B244" s="3"/>
      <c r="C244" s="3"/>
      <c r="D244" s="3"/>
      <c r="E244" s="298"/>
      <c r="F244" s="3"/>
      <c r="G244" s="3"/>
    </row>
    <row r="245" spans="1:7">
      <c r="A245" s="3"/>
      <c r="B245" s="3"/>
      <c r="C245" s="3"/>
      <c r="D245" s="3"/>
      <c r="E245" s="298"/>
      <c r="F245" s="3"/>
      <c r="G245" s="3"/>
    </row>
    <row r="246" spans="1:7">
      <c r="A246" s="3"/>
      <c r="B246" s="3"/>
      <c r="C246" s="3"/>
      <c r="D246" s="3"/>
      <c r="E246" s="298"/>
      <c r="F246" s="3"/>
      <c r="G246" s="3"/>
    </row>
    <row r="247" spans="1:7">
      <c r="A247" s="3"/>
      <c r="B247" s="3"/>
      <c r="C247" s="3"/>
      <c r="D247" s="3"/>
      <c r="E247" s="298"/>
      <c r="F247" s="3"/>
      <c r="G247" s="3"/>
    </row>
    <row r="248" spans="1:7">
      <c r="A248" s="3"/>
      <c r="B248" s="3"/>
      <c r="C248" s="3"/>
      <c r="D248" s="3"/>
      <c r="E248" s="298"/>
      <c r="F248" s="3"/>
      <c r="G248" s="3"/>
    </row>
    <row r="249" spans="1:7">
      <c r="A249" s="3"/>
      <c r="B249" s="3"/>
      <c r="C249" s="3"/>
      <c r="D249" s="3"/>
      <c r="E249" s="298"/>
      <c r="F249" s="3"/>
      <c r="G249" s="3"/>
    </row>
    <row r="250" spans="1:7">
      <c r="A250" s="3"/>
      <c r="B250" s="3"/>
      <c r="C250" s="3"/>
      <c r="D250" s="3"/>
      <c r="E250" s="298"/>
      <c r="F250" s="3"/>
      <c r="G250" s="3"/>
    </row>
    <row r="251" spans="1:7">
      <c r="A251" s="3"/>
      <c r="B251" s="3"/>
      <c r="C251" s="3"/>
      <c r="D251" s="3"/>
      <c r="E251" s="298"/>
      <c r="F251" s="3"/>
      <c r="G251" s="3"/>
    </row>
    <row r="252" spans="1:7">
      <c r="A252" s="3"/>
      <c r="B252" s="3"/>
      <c r="C252" s="3"/>
      <c r="D252" s="3"/>
      <c r="E252" s="298"/>
      <c r="F252" s="3"/>
      <c r="G252" s="3"/>
    </row>
    <row r="253" spans="1:7">
      <c r="A253" s="3"/>
      <c r="B253" s="3"/>
      <c r="C253" s="3"/>
      <c r="D253" s="3"/>
      <c r="E253" s="298"/>
      <c r="F253" s="3"/>
      <c r="G253" s="3"/>
    </row>
    <row r="254" spans="1:7">
      <c r="A254" s="3"/>
      <c r="B254" s="3"/>
      <c r="C254" s="3"/>
      <c r="D254" s="3"/>
      <c r="E254" s="298"/>
      <c r="F254" s="3"/>
      <c r="G254" s="3"/>
    </row>
    <row r="255" spans="1:7">
      <c r="A255" s="3"/>
      <c r="B255" s="3"/>
      <c r="C255" s="3"/>
      <c r="D255" s="3"/>
      <c r="E255" s="298"/>
      <c r="F255" s="3"/>
      <c r="G255" s="3"/>
    </row>
    <row r="256" spans="1:7">
      <c r="A256" s="3"/>
      <c r="B256" s="3"/>
      <c r="C256" s="3"/>
      <c r="D256" s="3"/>
      <c r="E256" s="298"/>
      <c r="F256" s="3"/>
      <c r="G256" s="3"/>
    </row>
    <row r="257" spans="1:7">
      <c r="A257" s="3"/>
      <c r="B257" s="3"/>
      <c r="C257" s="3"/>
      <c r="D257" s="3"/>
      <c r="E257" s="298"/>
      <c r="F257" s="3"/>
      <c r="G257" s="3"/>
    </row>
    <row r="258" spans="1:7">
      <c r="A258" s="3"/>
      <c r="B258" s="3"/>
      <c r="C258" s="3"/>
      <c r="D258" s="3"/>
      <c r="E258" s="298"/>
      <c r="F258" s="3"/>
      <c r="G258" s="3"/>
    </row>
    <row r="259" spans="1:7">
      <c r="A259" s="3"/>
      <c r="B259" s="3"/>
      <c r="C259" s="3"/>
      <c r="D259" s="3"/>
      <c r="E259" s="298"/>
      <c r="F259" s="3"/>
      <c r="G259" s="3"/>
    </row>
    <row r="260" spans="1:7">
      <c r="A260" s="3"/>
      <c r="B260" s="3"/>
      <c r="C260" s="3"/>
      <c r="D260" s="3"/>
      <c r="E260" s="298"/>
      <c r="F260" s="3"/>
      <c r="G260" s="3"/>
    </row>
    <row r="261" spans="1:7">
      <c r="A261" s="3"/>
      <c r="B261" s="3"/>
      <c r="C261" s="3"/>
      <c r="D261" s="3"/>
      <c r="E261" s="298"/>
      <c r="F261" s="3"/>
      <c r="G261" s="3"/>
    </row>
    <row r="262" spans="1:7">
      <c r="A262" s="3"/>
      <c r="B262" s="3"/>
      <c r="C262" s="3"/>
      <c r="D262" s="3"/>
      <c r="E262" s="298"/>
      <c r="F262" s="3"/>
      <c r="G262" s="3"/>
    </row>
    <row r="263" spans="1:7">
      <c r="A263" s="3"/>
      <c r="B263" s="3"/>
      <c r="C263" s="3"/>
      <c r="D263" s="3"/>
      <c r="E263" s="298"/>
      <c r="F263" s="3"/>
      <c r="G263" s="3"/>
    </row>
    <row r="264" spans="1:7">
      <c r="A264" s="3"/>
      <c r="B264" s="3"/>
      <c r="C264" s="3"/>
      <c r="D264" s="3"/>
      <c r="E264" s="298"/>
      <c r="F264" s="3"/>
      <c r="G264" s="3"/>
    </row>
    <row r="265" spans="1:7">
      <c r="A265" s="3"/>
      <c r="B265" s="3"/>
      <c r="C265" s="3"/>
      <c r="D265" s="3"/>
      <c r="E265" s="298"/>
      <c r="F265" s="3"/>
      <c r="G265" s="3"/>
    </row>
    <row r="266" spans="1:7">
      <c r="A266" s="3"/>
      <c r="B266" s="3"/>
      <c r="C266" s="3"/>
      <c r="D266" s="3"/>
      <c r="E266" s="298"/>
      <c r="F266" s="3"/>
      <c r="G266" s="3"/>
    </row>
    <row r="267" spans="1:7">
      <c r="A267" s="3"/>
      <c r="B267" s="3"/>
      <c r="C267" s="3"/>
      <c r="D267" s="3"/>
      <c r="E267" s="298"/>
      <c r="F267" s="3"/>
      <c r="G267" s="3"/>
    </row>
    <row r="268" spans="1:7">
      <c r="A268" s="3"/>
      <c r="B268" s="3"/>
      <c r="C268" s="3"/>
      <c r="D268" s="3"/>
      <c r="E268" s="298"/>
      <c r="F268" s="3"/>
      <c r="G268" s="3"/>
    </row>
    <row r="269" spans="1:7">
      <c r="A269" s="3"/>
      <c r="B269" s="3"/>
      <c r="C269" s="3"/>
      <c r="D269" s="3"/>
      <c r="E269" s="298"/>
      <c r="F269" s="3"/>
      <c r="G269" s="3"/>
    </row>
    <row r="270" spans="1:7">
      <c r="A270" s="3"/>
      <c r="B270" s="3"/>
      <c r="C270" s="3"/>
      <c r="D270" s="3"/>
      <c r="E270" s="298"/>
      <c r="F270" s="3"/>
      <c r="G270" s="3"/>
    </row>
    <row r="271" spans="1:7">
      <c r="A271" s="3"/>
      <c r="B271" s="3"/>
      <c r="C271" s="3"/>
      <c r="D271" s="3"/>
      <c r="E271" s="298"/>
      <c r="F271" s="3"/>
      <c r="G271" s="3"/>
    </row>
    <row r="272" spans="1:7">
      <c r="A272" s="3"/>
      <c r="B272" s="3"/>
      <c r="C272" s="3"/>
      <c r="D272" s="3"/>
      <c r="E272" s="298"/>
      <c r="F272" s="3"/>
      <c r="G272" s="3"/>
    </row>
    <row r="273" spans="1:7">
      <c r="A273" s="3"/>
      <c r="B273" s="3"/>
      <c r="C273" s="3"/>
      <c r="D273" s="3"/>
      <c r="E273" s="298"/>
      <c r="F273" s="3"/>
      <c r="G273" s="3"/>
    </row>
    <row r="274" spans="1:7">
      <c r="A274" s="3"/>
      <c r="B274" s="3"/>
      <c r="C274" s="3"/>
      <c r="D274" s="3"/>
      <c r="E274" s="298"/>
      <c r="F274" s="3"/>
      <c r="G274" s="3"/>
    </row>
    <row r="275" spans="1:7">
      <c r="A275" s="3"/>
      <c r="B275" s="3"/>
      <c r="C275" s="3"/>
      <c r="D275" s="3"/>
      <c r="E275" s="298"/>
      <c r="F275" s="3"/>
      <c r="G275" s="3"/>
    </row>
    <row r="276" spans="1:7">
      <c r="A276" s="3"/>
      <c r="B276" s="3"/>
      <c r="C276" s="3"/>
      <c r="D276" s="3"/>
      <c r="E276" s="298"/>
      <c r="F276" s="3"/>
      <c r="G276" s="3"/>
    </row>
    <row r="277" spans="1:7">
      <c r="A277" s="3"/>
      <c r="B277" s="3"/>
      <c r="C277" s="3"/>
      <c r="D277" s="3"/>
      <c r="E277" s="298"/>
      <c r="F277" s="3"/>
      <c r="G277" s="3"/>
    </row>
    <row r="278" spans="1:7">
      <c r="A278" s="3"/>
      <c r="B278" s="3"/>
      <c r="C278" s="3"/>
      <c r="D278" s="3"/>
      <c r="E278" s="298"/>
      <c r="F278" s="3"/>
      <c r="G278" s="3"/>
    </row>
    <row r="279" spans="1:7">
      <c r="A279" s="3"/>
      <c r="B279" s="3"/>
      <c r="C279" s="3"/>
      <c r="D279" s="3"/>
      <c r="E279" s="298"/>
      <c r="F279" s="3"/>
      <c r="G279" s="3"/>
    </row>
    <row r="280" spans="1:7">
      <c r="A280" s="3"/>
      <c r="B280" s="3"/>
      <c r="C280" s="3"/>
      <c r="D280" s="3"/>
      <c r="E280" s="298"/>
      <c r="F280" s="3"/>
      <c r="G280" s="3"/>
    </row>
    <row r="281" spans="1:7">
      <c r="A281" s="3"/>
      <c r="B281" s="3"/>
      <c r="C281" s="3"/>
      <c r="D281" s="3"/>
      <c r="E281" s="298"/>
      <c r="F281" s="3"/>
      <c r="G281" s="3"/>
    </row>
    <row r="282" spans="1:7">
      <c r="A282" s="3"/>
      <c r="B282" s="3"/>
      <c r="C282" s="3"/>
      <c r="D282" s="3"/>
      <c r="E282" s="298"/>
      <c r="F282" s="3"/>
      <c r="G282" s="3"/>
    </row>
    <row r="283" spans="1:7">
      <c r="A283" s="3"/>
      <c r="B283" s="3"/>
      <c r="C283" s="3"/>
      <c r="D283" s="3"/>
      <c r="E283" s="298"/>
      <c r="F283" s="3"/>
      <c r="G283" s="3"/>
    </row>
    <row r="284" spans="1:7">
      <c r="A284" s="3"/>
      <c r="B284" s="3"/>
      <c r="C284" s="3"/>
      <c r="D284" s="3"/>
      <c r="E284" s="298"/>
      <c r="F284" s="3"/>
      <c r="G284" s="3"/>
    </row>
    <row r="285" spans="1:7">
      <c r="A285" s="3"/>
      <c r="B285" s="3"/>
      <c r="C285" s="3"/>
      <c r="D285" s="3"/>
      <c r="E285" s="298"/>
      <c r="F285" s="3"/>
      <c r="G285" s="3"/>
    </row>
    <row r="286" spans="1:7">
      <c r="A286" s="3"/>
      <c r="B286" s="3"/>
      <c r="C286" s="3"/>
      <c r="D286" s="3"/>
      <c r="E286" s="298"/>
      <c r="F286" s="3"/>
      <c r="G286" s="3"/>
    </row>
    <row r="287" spans="1:7">
      <c r="A287" s="3"/>
      <c r="B287" s="3"/>
      <c r="C287" s="3"/>
      <c r="D287" s="3"/>
      <c r="E287" s="298"/>
      <c r="F287" s="3"/>
      <c r="G287" s="3"/>
    </row>
    <row r="288" spans="1:7">
      <c r="A288" s="3"/>
      <c r="B288" s="3"/>
      <c r="C288" s="3"/>
      <c r="D288" s="3"/>
      <c r="E288" s="298"/>
      <c r="F288" s="3"/>
      <c r="G288" s="3"/>
    </row>
    <row r="289" spans="1:7">
      <c r="A289" s="3"/>
      <c r="B289" s="3"/>
      <c r="C289" s="3"/>
      <c r="D289" s="3"/>
      <c r="E289" s="298"/>
      <c r="F289" s="3"/>
      <c r="G289" s="3"/>
    </row>
    <row r="290" spans="1:7">
      <c r="A290" s="3"/>
      <c r="B290" s="3"/>
      <c r="C290" s="3"/>
      <c r="D290" s="3"/>
      <c r="E290" s="298"/>
      <c r="F290" s="3"/>
      <c r="G290" s="3"/>
    </row>
    <row r="291" spans="1:7">
      <c r="A291" s="3"/>
      <c r="B291" s="3"/>
      <c r="C291" s="3"/>
      <c r="D291" s="3"/>
      <c r="E291" s="298"/>
      <c r="F291" s="3"/>
      <c r="G291" s="3"/>
    </row>
    <row r="292" spans="1:7">
      <c r="A292" s="3"/>
      <c r="B292" s="3"/>
      <c r="C292" s="3"/>
      <c r="D292" s="3"/>
      <c r="E292" s="298"/>
      <c r="F292" s="3"/>
      <c r="G292" s="3"/>
    </row>
    <row r="293" spans="1:7">
      <c r="A293" s="3"/>
      <c r="B293" s="3"/>
      <c r="C293" s="3"/>
      <c r="D293" s="3"/>
      <c r="E293" s="298"/>
      <c r="F293" s="3"/>
      <c r="G293" s="3"/>
    </row>
    <row r="294" spans="1:7">
      <c r="A294" s="3"/>
      <c r="B294" s="3"/>
      <c r="C294" s="3"/>
      <c r="D294" s="3"/>
      <c r="E294" s="298"/>
      <c r="F294" s="3"/>
      <c r="G294" s="3"/>
    </row>
    <row r="295" spans="1:7">
      <c r="A295" s="3"/>
      <c r="B295" s="3"/>
      <c r="C295" s="3"/>
      <c r="D295" s="3"/>
      <c r="E295" s="298"/>
      <c r="F295" s="3"/>
      <c r="G295" s="3"/>
    </row>
    <row r="296" spans="1:7">
      <c r="A296" s="3"/>
      <c r="B296" s="3"/>
      <c r="C296" s="3"/>
      <c r="D296" s="3"/>
      <c r="E296" s="298"/>
      <c r="F296" s="3"/>
      <c r="G296" s="3"/>
    </row>
    <row r="297" spans="1:7">
      <c r="A297" s="3"/>
      <c r="B297" s="3"/>
      <c r="C297" s="3"/>
      <c r="D297" s="3"/>
      <c r="E297" s="298"/>
      <c r="F297" s="3"/>
      <c r="G297" s="3"/>
    </row>
    <row r="298" spans="1:7">
      <c r="A298" s="3"/>
      <c r="B298" s="3"/>
      <c r="C298" s="3"/>
      <c r="D298" s="3"/>
      <c r="E298" s="298"/>
      <c r="F298" s="3"/>
      <c r="G298" s="3"/>
    </row>
    <row r="299" spans="1:7">
      <c r="A299" s="3"/>
      <c r="B299" s="3"/>
      <c r="C299" s="3"/>
      <c r="D299" s="3"/>
      <c r="E299" s="298"/>
      <c r="F299" s="3"/>
      <c r="G299" s="3"/>
    </row>
    <row r="300" spans="1:7">
      <c r="A300" s="3"/>
      <c r="B300" s="3"/>
      <c r="C300" s="3"/>
      <c r="D300" s="3"/>
      <c r="E300" s="298"/>
      <c r="F300" s="3"/>
      <c r="G300" s="3"/>
    </row>
    <row r="301" spans="1:7">
      <c r="A301" s="3"/>
      <c r="B301" s="3"/>
      <c r="C301" s="3"/>
      <c r="D301" s="3"/>
      <c r="E301" s="298"/>
      <c r="F301" s="3"/>
      <c r="G301" s="3"/>
    </row>
    <row r="302" spans="1:7">
      <c r="A302" s="3"/>
      <c r="B302" s="3"/>
      <c r="C302" s="3"/>
      <c r="D302" s="3"/>
      <c r="E302" s="298"/>
      <c r="F302" s="3"/>
      <c r="G302" s="3"/>
    </row>
    <row r="303" spans="1:7">
      <c r="A303" s="3"/>
      <c r="B303" s="3"/>
      <c r="C303" s="3"/>
      <c r="D303" s="3"/>
      <c r="E303" s="298"/>
      <c r="F303" s="3"/>
      <c r="G303" s="3"/>
    </row>
    <row r="304" spans="1:7">
      <c r="A304" s="3"/>
      <c r="B304" s="3"/>
      <c r="C304" s="3"/>
      <c r="D304" s="3"/>
      <c r="E304" s="298"/>
      <c r="F304" s="3"/>
      <c r="G304" s="3"/>
    </row>
    <row r="305" spans="1:7">
      <c r="A305" s="3"/>
      <c r="B305" s="3"/>
      <c r="C305" s="3"/>
      <c r="D305" s="3"/>
      <c r="E305" s="298"/>
      <c r="F305" s="3"/>
      <c r="G305" s="3"/>
    </row>
    <row r="306" spans="1:7">
      <c r="A306" s="3"/>
      <c r="B306" s="3"/>
      <c r="C306" s="3"/>
      <c r="D306" s="3"/>
      <c r="E306" s="298"/>
      <c r="F306" s="3"/>
      <c r="G306" s="3"/>
    </row>
    <row r="307" spans="1:7">
      <c r="A307" s="3"/>
      <c r="B307" s="3"/>
      <c r="C307" s="3"/>
      <c r="D307" s="3"/>
      <c r="E307" s="298"/>
      <c r="F307" s="3"/>
      <c r="G307" s="3"/>
    </row>
    <row r="308" spans="1:7">
      <c r="A308" s="3"/>
      <c r="B308" s="3"/>
      <c r="C308" s="3"/>
      <c r="D308" s="3"/>
      <c r="E308" s="298"/>
      <c r="F308" s="3"/>
      <c r="G308" s="3"/>
    </row>
    <row r="309" spans="1:7">
      <c r="A309" s="3"/>
      <c r="B309" s="3"/>
      <c r="C309" s="3"/>
      <c r="D309" s="3"/>
      <c r="E309" s="298"/>
      <c r="F309" s="3"/>
      <c r="G309" s="3"/>
    </row>
    <row r="310" spans="1:7">
      <c r="A310" s="3"/>
      <c r="B310" s="3"/>
      <c r="C310" s="3"/>
      <c r="D310" s="3"/>
      <c r="E310" s="298"/>
      <c r="F310" s="3"/>
      <c r="G310" s="3"/>
    </row>
    <row r="311" spans="1:7">
      <c r="A311" s="3"/>
      <c r="B311" s="3"/>
      <c r="C311" s="3"/>
      <c r="D311" s="3"/>
      <c r="E311" s="298"/>
      <c r="F311" s="3"/>
      <c r="G311" s="3"/>
    </row>
    <row r="312" spans="1:7">
      <c r="A312" s="3"/>
      <c r="B312" s="3"/>
      <c r="C312" s="3"/>
      <c r="D312" s="3"/>
      <c r="E312" s="298"/>
      <c r="F312" s="3"/>
      <c r="G312" s="3"/>
    </row>
    <row r="313" spans="1:7">
      <c r="A313" s="3"/>
      <c r="B313" s="3"/>
      <c r="C313" s="3"/>
      <c r="D313" s="3"/>
      <c r="E313" s="298"/>
      <c r="F313" s="3"/>
      <c r="G313" s="3"/>
    </row>
    <row r="314" spans="1:7">
      <c r="A314" s="3"/>
      <c r="B314" s="3"/>
      <c r="C314" s="3"/>
      <c r="D314" s="3"/>
      <c r="E314" s="298"/>
      <c r="F314" s="3"/>
      <c r="G314" s="3"/>
    </row>
    <row r="315" spans="1:7">
      <c r="A315" s="3"/>
      <c r="B315" s="3"/>
      <c r="C315" s="3"/>
      <c r="D315" s="3"/>
      <c r="E315" s="298"/>
      <c r="F315" s="3"/>
      <c r="G315" s="3"/>
    </row>
    <row r="316" spans="1:7">
      <c r="A316" s="3"/>
      <c r="B316" s="3"/>
      <c r="C316" s="3"/>
      <c r="D316" s="3"/>
      <c r="E316" s="298"/>
      <c r="F316" s="3"/>
      <c r="G316" s="3"/>
    </row>
    <row r="317" spans="1:7">
      <c r="A317" s="3"/>
      <c r="B317" s="3"/>
      <c r="C317" s="3"/>
      <c r="D317" s="3"/>
      <c r="E317" s="298"/>
      <c r="F317" s="3"/>
      <c r="G317" s="3"/>
    </row>
    <row r="318" spans="1:7">
      <c r="A318" s="3"/>
      <c r="B318" s="3"/>
      <c r="C318" s="3"/>
      <c r="D318" s="3"/>
      <c r="E318" s="298"/>
      <c r="F318" s="3"/>
      <c r="G318" s="3"/>
    </row>
    <row r="319" spans="1:7">
      <c r="A319" s="3"/>
      <c r="B319" s="3"/>
      <c r="C319" s="3"/>
      <c r="D319" s="3"/>
      <c r="E319" s="298"/>
      <c r="F319" s="3"/>
      <c r="G319" s="3"/>
    </row>
    <row r="320" spans="1:7">
      <c r="A320" s="3"/>
      <c r="B320" s="3"/>
      <c r="C320" s="3"/>
      <c r="D320" s="3"/>
      <c r="E320" s="298"/>
      <c r="F320" s="3"/>
      <c r="G320" s="3"/>
    </row>
    <row r="321" spans="1:7">
      <c r="A321" s="3"/>
      <c r="B321" s="3"/>
      <c r="C321" s="3"/>
      <c r="D321" s="3"/>
      <c r="E321" s="298"/>
      <c r="F321" s="3"/>
      <c r="G321" s="3"/>
    </row>
    <row r="322" spans="1:7">
      <c r="A322" s="3"/>
      <c r="B322" s="3"/>
      <c r="C322" s="3"/>
      <c r="D322" s="3"/>
      <c r="E322" s="298"/>
      <c r="F322" s="3"/>
      <c r="G322" s="3"/>
    </row>
    <row r="323" spans="1:7">
      <c r="A323" s="3"/>
      <c r="B323" s="3"/>
      <c r="C323" s="3"/>
      <c r="D323" s="3"/>
      <c r="E323" s="298"/>
      <c r="F323" s="3"/>
      <c r="G323" s="3"/>
    </row>
    <row r="324" spans="1:7">
      <c r="A324" s="3"/>
      <c r="B324" s="3"/>
      <c r="C324" s="3"/>
      <c r="D324" s="3"/>
      <c r="E324" s="298"/>
      <c r="F324" s="3"/>
      <c r="G324" s="3"/>
    </row>
    <row r="325" spans="1:7">
      <c r="A325" s="3"/>
      <c r="B325" s="3"/>
      <c r="C325" s="3"/>
      <c r="D325" s="3"/>
      <c r="E325" s="298"/>
      <c r="F325" s="3"/>
      <c r="G325" s="3"/>
    </row>
    <row r="326" spans="1:7">
      <c r="A326" s="3"/>
      <c r="B326" s="3"/>
      <c r="C326" s="3"/>
      <c r="D326" s="3"/>
      <c r="E326" s="298"/>
      <c r="F326" s="3"/>
      <c r="G326" s="3"/>
    </row>
    <row r="327" spans="1:7">
      <c r="A327" s="3"/>
      <c r="B327" s="3"/>
      <c r="C327" s="3"/>
      <c r="D327" s="3"/>
      <c r="E327" s="298"/>
      <c r="F327" s="3"/>
      <c r="G327" s="3"/>
    </row>
    <row r="328" spans="1:7">
      <c r="A328" s="3"/>
      <c r="B328" s="3"/>
      <c r="C328" s="3"/>
      <c r="D328" s="3"/>
      <c r="E328" s="298"/>
      <c r="F328" s="3"/>
      <c r="G328" s="3"/>
    </row>
    <row r="329" spans="1:7">
      <c r="A329" s="3"/>
      <c r="B329" s="3"/>
      <c r="C329" s="3"/>
      <c r="D329" s="3"/>
      <c r="E329" s="298"/>
      <c r="F329" s="3"/>
      <c r="G329" s="3"/>
    </row>
    <row r="330" spans="1:7">
      <c r="A330" s="3"/>
      <c r="B330" s="3"/>
      <c r="C330" s="3"/>
      <c r="D330" s="3"/>
      <c r="E330" s="298"/>
      <c r="F330" s="3"/>
      <c r="G330" s="3"/>
    </row>
    <row r="331" spans="1:7">
      <c r="A331" s="3"/>
      <c r="B331" s="3"/>
      <c r="C331" s="3"/>
      <c r="D331" s="3"/>
      <c r="E331" s="298"/>
      <c r="F331" s="3"/>
      <c r="G331" s="3"/>
    </row>
    <row r="332" spans="1:7">
      <c r="A332" s="3"/>
      <c r="B332" s="3"/>
      <c r="C332" s="3"/>
      <c r="D332" s="3"/>
      <c r="E332" s="298"/>
      <c r="F332" s="3"/>
      <c r="G332" s="3"/>
    </row>
    <row r="333" spans="1:7">
      <c r="A333" s="3"/>
      <c r="B333" s="3"/>
      <c r="C333" s="3"/>
      <c r="D333" s="3"/>
      <c r="E333" s="298"/>
      <c r="F333" s="3"/>
      <c r="G333" s="3"/>
    </row>
    <row r="334" spans="1:7">
      <c r="A334" s="3"/>
      <c r="B334" s="3"/>
      <c r="C334" s="3"/>
      <c r="D334" s="3"/>
      <c r="E334" s="298"/>
      <c r="F334" s="3"/>
      <c r="G334" s="3"/>
    </row>
    <row r="335" spans="1:7">
      <c r="A335" s="3"/>
      <c r="B335" s="3"/>
      <c r="C335" s="3"/>
      <c r="D335" s="3"/>
      <c r="E335" s="298"/>
      <c r="F335" s="3"/>
      <c r="G335" s="3"/>
    </row>
    <row r="336" spans="1:7">
      <c r="A336" s="3"/>
      <c r="B336" s="3"/>
      <c r="C336" s="3"/>
      <c r="D336" s="3"/>
      <c r="E336" s="298"/>
      <c r="F336" s="3"/>
      <c r="G336" s="3"/>
    </row>
    <row r="337" spans="1:7">
      <c r="A337" s="3"/>
      <c r="B337" s="3"/>
      <c r="C337" s="3"/>
      <c r="D337" s="3"/>
      <c r="E337" s="298"/>
      <c r="F337" s="3"/>
      <c r="G337" s="3"/>
    </row>
    <row r="338" spans="1:7">
      <c r="A338" s="3"/>
      <c r="B338" s="3"/>
      <c r="C338" s="3"/>
      <c r="D338" s="3"/>
      <c r="E338" s="298"/>
      <c r="F338" s="3"/>
      <c r="G338" s="3"/>
    </row>
    <row r="339" spans="1:7">
      <c r="A339" s="3"/>
      <c r="B339" s="3"/>
      <c r="C339" s="3"/>
      <c r="D339" s="3"/>
      <c r="E339" s="298"/>
      <c r="F339" s="3"/>
      <c r="G339" s="3"/>
    </row>
    <row r="340" spans="1:7">
      <c r="A340" s="3"/>
      <c r="B340" s="3"/>
      <c r="C340" s="3"/>
      <c r="D340" s="3"/>
      <c r="E340" s="298"/>
      <c r="F340" s="3"/>
      <c r="G340" s="3"/>
    </row>
    <row r="341" spans="1:7">
      <c r="A341" s="3"/>
      <c r="B341" s="3"/>
      <c r="C341" s="3"/>
      <c r="D341" s="3"/>
      <c r="E341" s="298"/>
      <c r="F341" s="3"/>
      <c r="G341" s="3"/>
    </row>
    <row r="342" spans="1:7">
      <c r="A342" s="3"/>
      <c r="B342" s="3"/>
      <c r="C342" s="3"/>
      <c r="D342" s="3"/>
      <c r="E342" s="298"/>
      <c r="F342" s="3"/>
      <c r="G342" s="3"/>
    </row>
    <row r="343" spans="1:7">
      <c r="A343" s="3"/>
      <c r="B343" s="3"/>
      <c r="C343" s="3"/>
      <c r="D343" s="3"/>
      <c r="E343" s="298"/>
      <c r="F343" s="3"/>
      <c r="G343" s="3"/>
    </row>
    <row r="344" spans="1:7">
      <c r="A344" s="3"/>
      <c r="B344" s="3"/>
      <c r="C344" s="3"/>
      <c r="D344" s="3"/>
      <c r="E344" s="298"/>
      <c r="F344" s="3"/>
      <c r="G344" s="3"/>
    </row>
    <row r="345" spans="1:7">
      <c r="A345" s="3"/>
      <c r="B345" s="3"/>
      <c r="C345" s="3"/>
      <c r="D345" s="3"/>
      <c r="E345" s="298"/>
      <c r="F345" s="3"/>
      <c r="G345" s="3"/>
    </row>
    <row r="346" spans="1:7">
      <c r="A346" s="3"/>
      <c r="B346" s="3"/>
      <c r="C346" s="3"/>
      <c r="D346" s="3"/>
      <c r="E346" s="298"/>
      <c r="F346" s="3"/>
      <c r="G346" s="3"/>
    </row>
    <row r="347" spans="1:7">
      <c r="A347" s="3"/>
      <c r="B347" s="3"/>
      <c r="C347" s="3"/>
      <c r="D347" s="3"/>
      <c r="E347" s="298"/>
      <c r="F347" s="3"/>
      <c r="G347" s="3"/>
    </row>
    <row r="348" spans="1:7">
      <c r="A348" s="3"/>
      <c r="B348" s="3"/>
      <c r="C348" s="3"/>
      <c r="D348" s="3"/>
      <c r="E348" s="298"/>
      <c r="F348" s="3"/>
      <c r="G348" s="3"/>
    </row>
    <row r="349" spans="1:7">
      <c r="A349" s="3"/>
      <c r="B349" s="3"/>
      <c r="C349" s="3"/>
      <c r="D349" s="3"/>
      <c r="E349" s="298"/>
      <c r="F349" s="3"/>
      <c r="G349" s="3"/>
    </row>
    <row r="350" spans="1:7">
      <c r="A350" s="3"/>
      <c r="B350" s="3"/>
      <c r="C350" s="3"/>
      <c r="D350" s="3"/>
      <c r="E350" s="298"/>
      <c r="F350" s="3"/>
      <c r="G350" s="3"/>
    </row>
    <row r="351" spans="1:7">
      <c r="A351" s="3"/>
      <c r="B351" s="3"/>
      <c r="C351" s="3"/>
      <c r="D351" s="3"/>
      <c r="E351" s="298"/>
      <c r="F351" s="3"/>
      <c r="G351" s="3"/>
    </row>
    <row r="352" spans="1:7">
      <c r="A352" s="3"/>
      <c r="B352" s="3"/>
      <c r="C352" s="3"/>
      <c r="D352" s="3"/>
      <c r="E352" s="298"/>
      <c r="F352" s="3"/>
      <c r="G352" s="3"/>
    </row>
    <row r="353" spans="1:7">
      <c r="A353" s="3"/>
      <c r="B353" s="3"/>
      <c r="C353" s="3"/>
      <c r="D353" s="3"/>
      <c r="E353" s="298"/>
      <c r="F353" s="3"/>
      <c r="G353" s="3"/>
    </row>
    <row r="354" spans="1:7">
      <c r="A354" s="3"/>
      <c r="B354" s="3"/>
      <c r="C354" s="3"/>
      <c r="D354" s="3"/>
      <c r="E354" s="298"/>
      <c r="F354" s="3"/>
      <c r="G354" s="3"/>
    </row>
    <row r="355" spans="1:7">
      <c r="A355" s="3"/>
      <c r="B355" s="3"/>
      <c r="C355" s="3"/>
      <c r="D355" s="3"/>
      <c r="E355" s="298"/>
      <c r="F355" s="3"/>
      <c r="G355" s="3"/>
    </row>
    <row r="356" spans="1:7">
      <c r="A356" s="3"/>
      <c r="B356" s="3"/>
      <c r="C356" s="3"/>
      <c r="D356" s="3"/>
      <c r="E356" s="298"/>
      <c r="F356" s="3"/>
      <c r="G356" s="3"/>
    </row>
    <row r="357" spans="1:7">
      <c r="A357" s="3"/>
      <c r="B357" s="3"/>
      <c r="C357" s="3"/>
      <c r="D357" s="3"/>
      <c r="E357" s="298"/>
      <c r="F357" s="3"/>
      <c r="G357" s="3"/>
    </row>
    <row r="358" spans="1:7">
      <c r="A358" s="3"/>
      <c r="B358" s="3"/>
      <c r="C358" s="3"/>
      <c r="D358" s="3"/>
      <c r="E358" s="298"/>
      <c r="F358" s="3"/>
      <c r="G358" s="3"/>
    </row>
    <row r="359" spans="1:7">
      <c r="A359" s="3"/>
      <c r="B359" s="3"/>
      <c r="C359" s="3"/>
      <c r="D359" s="3"/>
      <c r="E359" s="298"/>
      <c r="F359" s="3"/>
      <c r="G359" s="3"/>
    </row>
    <row r="360" spans="1:7">
      <c r="A360" s="3"/>
      <c r="B360" s="3"/>
      <c r="C360" s="3"/>
      <c r="D360" s="3"/>
      <c r="E360" s="298"/>
      <c r="F360" s="3"/>
      <c r="G360" s="3"/>
    </row>
    <row r="361" spans="1:7">
      <c r="A361" s="3"/>
      <c r="B361" s="3"/>
      <c r="C361" s="3"/>
      <c r="D361" s="3"/>
      <c r="E361" s="298"/>
      <c r="F361" s="3"/>
      <c r="G361" s="3"/>
    </row>
    <row r="362" spans="1:7">
      <c r="A362" s="3"/>
      <c r="B362" s="3"/>
      <c r="C362" s="3"/>
      <c r="D362" s="3"/>
      <c r="E362" s="298"/>
      <c r="F362" s="3"/>
      <c r="G362" s="3"/>
    </row>
    <row r="363" spans="1:7">
      <c r="A363" s="3"/>
      <c r="B363" s="3"/>
      <c r="C363" s="3"/>
      <c r="D363" s="3"/>
      <c r="E363" s="298"/>
      <c r="F363" s="3"/>
      <c r="G363" s="3"/>
    </row>
    <row r="364" spans="1:7">
      <c r="A364" s="3"/>
      <c r="B364" s="3"/>
      <c r="C364" s="3"/>
      <c r="D364" s="3"/>
      <c r="E364" s="298"/>
      <c r="F364" s="3"/>
      <c r="G364" s="3"/>
    </row>
    <row r="365" spans="1:7">
      <c r="A365" s="3"/>
      <c r="B365" s="3"/>
      <c r="C365" s="3"/>
      <c r="D365" s="3"/>
      <c r="E365" s="298"/>
      <c r="F365" s="3"/>
      <c r="G365" s="3"/>
    </row>
    <row r="366" spans="1:7">
      <c r="A366" s="3"/>
      <c r="B366" s="3"/>
      <c r="C366" s="3"/>
      <c r="D366" s="3"/>
      <c r="E366" s="298"/>
      <c r="F366" s="3"/>
      <c r="G366" s="3"/>
    </row>
    <row r="367" spans="1:7">
      <c r="A367" s="3"/>
      <c r="B367" s="3"/>
      <c r="C367" s="3"/>
      <c r="D367" s="3"/>
      <c r="E367" s="298"/>
      <c r="F367" s="3"/>
      <c r="G367" s="3"/>
    </row>
    <row r="368" spans="1:7">
      <c r="A368" s="3"/>
      <c r="B368" s="3"/>
      <c r="C368" s="3"/>
      <c r="D368" s="3"/>
      <c r="E368" s="298"/>
      <c r="F368" s="3"/>
      <c r="G368" s="3"/>
    </row>
    <row r="369" spans="1:7">
      <c r="A369" s="3"/>
      <c r="B369" s="3"/>
      <c r="C369" s="3"/>
      <c r="D369" s="3"/>
      <c r="E369" s="298"/>
      <c r="F369" s="3"/>
      <c r="G369" s="3"/>
    </row>
    <row r="370" spans="1:7">
      <c r="A370" s="3"/>
      <c r="B370" s="3"/>
      <c r="C370" s="3"/>
      <c r="D370" s="3"/>
      <c r="E370" s="298"/>
      <c r="F370" s="3"/>
      <c r="G370" s="3"/>
    </row>
    <row r="371" spans="1:7">
      <c r="A371" s="3"/>
      <c r="B371" s="3"/>
      <c r="C371" s="3"/>
      <c r="D371" s="3"/>
      <c r="E371" s="298"/>
      <c r="F371" s="3"/>
      <c r="G371" s="3"/>
    </row>
    <row r="372" spans="1:7">
      <c r="A372" s="3"/>
      <c r="B372" s="3"/>
      <c r="C372" s="3"/>
      <c r="D372" s="3"/>
      <c r="E372" s="298"/>
      <c r="F372" s="3"/>
      <c r="G372" s="3"/>
    </row>
    <row r="373" spans="1:7">
      <c r="A373" s="3"/>
      <c r="B373" s="3"/>
      <c r="C373" s="3"/>
      <c r="D373" s="3"/>
      <c r="E373" s="298"/>
      <c r="F373" s="3"/>
      <c r="G373" s="3"/>
    </row>
    <row r="374" spans="1:7">
      <c r="A374" s="3"/>
      <c r="B374" s="3"/>
      <c r="C374" s="3"/>
      <c r="D374" s="3"/>
      <c r="E374" s="298"/>
      <c r="F374" s="3"/>
      <c r="G374" s="3"/>
    </row>
    <row r="375" spans="1:7">
      <c r="A375" s="3"/>
      <c r="B375" s="3"/>
      <c r="C375" s="3"/>
      <c r="D375" s="3"/>
      <c r="E375" s="298"/>
      <c r="F375" s="3"/>
      <c r="G375" s="3"/>
    </row>
    <row r="376" spans="1:7">
      <c r="A376" s="3"/>
      <c r="B376" s="3"/>
      <c r="C376" s="3"/>
      <c r="D376" s="3"/>
      <c r="E376" s="298"/>
      <c r="F376" s="3"/>
      <c r="G376" s="3"/>
    </row>
    <row r="377" spans="1:7">
      <c r="A377" s="3"/>
      <c r="B377" s="3"/>
      <c r="C377" s="3"/>
      <c r="D377" s="3"/>
      <c r="E377" s="298"/>
      <c r="F377" s="3"/>
      <c r="G377" s="3"/>
    </row>
    <row r="378" spans="1:7">
      <c r="A378" s="3"/>
      <c r="B378" s="3"/>
      <c r="C378" s="3"/>
      <c r="D378" s="3"/>
      <c r="E378" s="298"/>
      <c r="F378" s="3"/>
      <c r="G378" s="3"/>
    </row>
    <row r="379" spans="1:7">
      <c r="A379" s="3"/>
      <c r="B379" s="3"/>
      <c r="C379" s="3"/>
      <c r="D379" s="3"/>
      <c r="E379" s="298"/>
      <c r="F379" s="3"/>
      <c r="G379" s="3"/>
    </row>
    <row r="380" spans="1:7">
      <c r="A380" s="3"/>
      <c r="B380" s="3"/>
      <c r="C380" s="3"/>
      <c r="D380" s="3"/>
      <c r="E380" s="298"/>
      <c r="F380" s="3"/>
      <c r="G380" s="3"/>
    </row>
    <row r="381" spans="1:7">
      <c r="A381" s="3"/>
      <c r="B381" s="3"/>
      <c r="C381" s="3"/>
      <c r="D381" s="3"/>
      <c r="E381" s="298"/>
      <c r="F381" s="3"/>
      <c r="G381" s="3"/>
    </row>
    <row r="382" spans="1:7">
      <c r="A382" s="3"/>
      <c r="B382" s="3"/>
      <c r="C382" s="3"/>
      <c r="D382" s="3"/>
      <c r="E382" s="298"/>
      <c r="F382" s="3"/>
      <c r="G382" s="3"/>
    </row>
    <row r="383" spans="1:7">
      <c r="A383" s="3"/>
      <c r="B383" s="3"/>
      <c r="C383" s="3"/>
      <c r="D383" s="3"/>
      <c r="E383" s="298"/>
      <c r="F383" s="3"/>
      <c r="G383" s="3"/>
    </row>
    <row r="384" spans="1:7">
      <c r="A384" s="3"/>
      <c r="B384" s="3"/>
      <c r="C384" s="3"/>
      <c r="D384" s="3"/>
      <c r="E384" s="298"/>
      <c r="F384" s="3"/>
      <c r="G384" s="3"/>
    </row>
    <row r="385" spans="1:7">
      <c r="A385" s="3"/>
      <c r="B385" s="3"/>
      <c r="C385" s="3"/>
      <c r="D385" s="3"/>
      <c r="E385" s="298"/>
      <c r="F385" s="3"/>
      <c r="G385" s="3"/>
    </row>
    <row r="386" spans="1:7">
      <c r="A386" s="3"/>
      <c r="B386" s="3"/>
      <c r="C386" s="3"/>
      <c r="D386" s="3"/>
      <c r="E386" s="298"/>
      <c r="F386" s="3"/>
      <c r="G386" s="3"/>
    </row>
    <row r="387" spans="1:7">
      <c r="A387" s="3"/>
      <c r="B387" s="3"/>
      <c r="C387" s="3"/>
      <c r="D387" s="3"/>
      <c r="E387" s="298"/>
      <c r="F387" s="3"/>
      <c r="G387" s="3"/>
    </row>
    <row r="388" spans="1:7">
      <c r="A388" s="3"/>
      <c r="B388" s="3"/>
      <c r="C388" s="3"/>
      <c r="D388" s="3"/>
      <c r="E388" s="298"/>
      <c r="F388" s="3"/>
      <c r="G388" s="3"/>
    </row>
    <row r="389" spans="1:7">
      <c r="A389" s="3"/>
      <c r="B389" s="3"/>
      <c r="C389" s="3"/>
      <c r="D389" s="3"/>
      <c r="E389" s="298"/>
      <c r="F389" s="3"/>
      <c r="G389" s="3"/>
    </row>
    <row r="390" spans="1:7">
      <c r="A390" s="3"/>
      <c r="B390" s="3"/>
      <c r="C390" s="3"/>
      <c r="D390" s="3"/>
      <c r="E390" s="298"/>
      <c r="F390" s="3"/>
      <c r="G390" s="3"/>
    </row>
    <row r="391" spans="1:7">
      <c r="A391" s="3"/>
      <c r="B391" s="3"/>
      <c r="C391" s="3"/>
      <c r="D391" s="3"/>
      <c r="E391" s="298"/>
      <c r="F391" s="3"/>
      <c r="G391" s="3"/>
    </row>
    <row r="392" spans="1:7">
      <c r="A392" s="3"/>
      <c r="B392" s="3"/>
      <c r="C392" s="3"/>
      <c r="D392" s="3"/>
      <c r="E392" s="298"/>
      <c r="F392" s="3"/>
      <c r="G392" s="3"/>
    </row>
    <row r="393" spans="1:7">
      <c r="A393" s="3"/>
      <c r="B393" s="3"/>
      <c r="C393" s="3"/>
      <c r="D393" s="3"/>
      <c r="E393" s="298"/>
      <c r="F393" s="3"/>
      <c r="G393" s="3"/>
    </row>
    <row r="394" spans="1:7">
      <c r="A394" s="3"/>
      <c r="B394" s="3"/>
      <c r="C394" s="3"/>
      <c r="D394" s="3"/>
      <c r="E394" s="298"/>
      <c r="F394" s="3"/>
      <c r="G394" s="3"/>
    </row>
    <row r="395" spans="1:7">
      <c r="A395" s="3"/>
      <c r="B395" s="3"/>
      <c r="C395" s="3"/>
      <c r="D395" s="3"/>
      <c r="E395" s="298"/>
      <c r="F395" s="3"/>
      <c r="G395" s="3"/>
    </row>
    <row r="396" spans="1:7">
      <c r="A396" s="3"/>
      <c r="B396" s="3"/>
      <c r="C396" s="3"/>
      <c r="D396" s="3"/>
      <c r="E396" s="298"/>
      <c r="F396" s="3"/>
      <c r="G396" s="3"/>
    </row>
    <row r="397" spans="1:7">
      <c r="A397" s="3"/>
      <c r="B397" s="3"/>
      <c r="C397" s="3"/>
      <c r="D397" s="3"/>
      <c r="E397" s="298"/>
      <c r="F397" s="3"/>
      <c r="G397" s="3"/>
    </row>
    <row r="398" spans="1:7">
      <c r="A398" s="3"/>
      <c r="B398" s="3"/>
      <c r="C398" s="3"/>
      <c r="D398" s="3"/>
      <c r="E398" s="298"/>
      <c r="F398" s="3"/>
      <c r="G398" s="3"/>
    </row>
    <row r="399" spans="1:7">
      <c r="A399" s="3"/>
      <c r="B399" s="3"/>
      <c r="C399" s="3"/>
      <c r="D399" s="3"/>
      <c r="E399" s="298"/>
      <c r="F399" s="3"/>
      <c r="G399" s="3"/>
    </row>
    <row r="400" spans="1:7">
      <c r="A400" s="3"/>
      <c r="B400" s="3"/>
      <c r="C400" s="3"/>
      <c r="D400" s="3"/>
      <c r="E400" s="298"/>
      <c r="F400" s="3"/>
      <c r="G400" s="3"/>
    </row>
    <row r="401" spans="1:7">
      <c r="A401" s="3"/>
      <c r="B401" s="3"/>
      <c r="C401" s="3"/>
      <c r="D401" s="3"/>
      <c r="E401" s="298"/>
      <c r="F401" s="3"/>
      <c r="G401" s="3"/>
    </row>
    <row r="402" spans="1:7">
      <c r="A402" s="3"/>
      <c r="B402" s="3"/>
      <c r="C402" s="3"/>
      <c r="D402" s="3"/>
      <c r="E402" s="298"/>
      <c r="F402" s="3"/>
      <c r="G402" s="3"/>
    </row>
    <row r="403" spans="1:7">
      <c r="A403" s="3"/>
      <c r="B403" s="3"/>
      <c r="C403" s="3"/>
      <c r="D403" s="3"/>
      <c r="E403" s="298"/>
      <c r="F403" s="3"/>
      <c r="G403" s="3"/>
    </row>
    <row r="404" spans="1:7">
      <c r="A404" s="3"/>
      <c r="B404" s="3"/>
      <c r="C404" s="3"/>
      <c r="D404" s="3"/>
      <c r="E404" s="298"/>
      <c r="F404" s="3"/>
      <c r="G404" s="3"/>
    </row>
    <row r="405" spans="1:7">
      <c r="A405" s="3"/>
      <c r="B405" s="3"/>
      <c r="C405" s="3"/>
      <c r="D405" s="3"/>
      <c r="E405" s="298"/>
      <c r="F405" s="3"/>
      <c r="G405" s="3"/>
    </row>
    <row r="406" spans="1:7">
      <c r="A406" s="3"/>
      <c r="B406" s="3"/>
      <c r="C406" s="3"/>
      <c r="D406" s="3"/>
      <c r="E406" s="298"/>
      <c r="F406" s="3"/>
      <c r="G406" s="3"/>
    </row>
    <row r="407" spans="1:7">
      <c r="A407" s="3"/>
      <c r="B407" s="3"/>
      <c r="C407" s="3"/>
      <c r="D407" s="3"/>
      <c r="E407" s="298"/>
      <c r="F407" s="3"/>
      <c r="G407" s="3"/>
    </row>
    <row r="408" spans="1:7">
      <c r="A408" s="3"/>
      <c r="B408" s="3"/>
      <c r="C408" s="3"/>
      <c r="D408" s="3"/>
      <c r="E408" s="298"/>
      <c r="F408" s="3"/>
      <c r="G408" s="3"/>
    </row>
    <row r="409" spans="1:7">
      <c r="A409" s="3"/>
      <c r="B409" s="3"/>
      <c r="C409" s="3"/>
      <c r="D409" s="3"/>
      <c r="E409" s="298"/>
      <c r="F409" s="3"/>
      <c r="G409" s="3"/>
    </row>
    <row r="410" spans="1:7">
      <c r="A410" s="3"/>
      <c r="B410" s="3"/>
      <c r="C410" s="3"/>
      <c r="D410" s="3"/>
      <c r="E410" s="298"/>
      <c r="F410" s="3"/>
      <c r="G410" s="3"/>
    </row>
    <row r="411" spans="1:7">
      <c r="A411" s="3"/>
      <c r="B411" s="3"/>
      <c r="C411" s="3"/>
      <c r="D411" s="3"/>
      <c r="E411" s="298"/>
      <c r="F411" s="3"/>
      <c r="G411" s="3"/>
    </row>
    <row r="412" spans="1:7">
      <c r="A412" s="3"/>
      <c r="B412" s="3"/>
      <c r="C412" s="3"/>
      <c r="D412" s="3"/>
      <c r="E412" s="298"/>
      <c r="F412" s="3"/>
      <c r="G412" s="3"/>
    </row>
    <row r="413" spans="1:7">
      <c r="A413" s="3"/>
      <c r="B413" s="3"/>
      <c r="C413" s="3"/>
      <c r="D413" s="3"/>
      <c r="E413" s="298"/>
      <c r="F413" s="3"/>
      <c r="G413" s="3"/>
    </row>
    <row r="414" spans="1:7">
      <c r="A414" s="3"/>
      <c r="B414" s="3"/>
      <c r="C414" s="3"/>
      <c r="D414" s="3"/>
      <c r="E414" s="298"/>
      <c r="F414" s="3"/>
      <c r="G414" s="3"/>
    </row>
    <row r="415" spans="1:7">
      <c r="A415" s="3"/>
      <c r="B415" s="3"/>
      <c r="C415" s="3"/>
      <c r="D415" s="3"/>
      <c r="E415" s="298"/>
      <c r="F415" s="3"/>
      <c r="G415" s="3"/>
    </row>
    <row r="416" spans="1:7">
      <c r="A416" s="3"/>
      <c r="B416" s="3"/>
      <c r="C416" s="3"/>
      <c r="D416" s="3"/>
      <c r="E416" s="298"/>
      <c r="F416" s="3"/>
      <c r="G416" s="3"/>
    </row>
    <row r="417" spans="1:7">
      <c r="A417" s="3"/>
      <c r="B417" s="3"/>
      <c r="C417" s="3"/>
      <c r="D417" s="3"/>
      <c r="E417" s="298"/>
      <c r="F417" s="3"/>
      <c r="G417" s="3"/>
    </row>
    <row r="418" spans="1:7">
      <c r="A418" s="3"/>
      <c r="B418" s="3"/>
      <c r="C418" s="3"/>
      <c r="D418" s="3"/>
      <c r="E418" s="298"/>
      <c r="F418" s="3"/>
      <c r="G418" s="3"/>
    </row>
    <row r="419" spans="1:7">
      <c r="A419" s="3"/>
      <c r="B419" s="3"/>
      <c r="C419" s="3"/>
      <c r="D419" s="3"/>
      <c r="E419" s="298"/>
      <c r="F419" s="3"/>
      <c r="G419" s="3"/>
    </row>
    <row r="420" spans="1:7">
      <c r="A420" s="3"/>
      <c r="B420" s="3"/>
      <c r="C420" s="3"/>
      <c r="D420" s="3"/>
      <c r="E420" s="298"/>
      <c r="F420" s="3"/>
      <c r="G420" s="3"/>
    </row>
    <row r="421" spans="1:7">
      <c r="A421" s="3"/>
      <c r="B421" s="3"/>
      <c r="C421" s="3"/>
      <c r="D421" s="3"/>
      <c r="E421" s="298"/>
      <c r="F421" s="3"/>
      <c r="G421" s="3"/>
    </row>
    <row r="422" spans="1:7">
      <c r="A422" s="3"/>
      <c r="B422" s="3"/>
      <c r="C422" s="3"/>
      <c r="D422" s="3"/>
      <c r="E422" s="298"/>
      <c r="F422" s="3"/>
      <c r="G422" s="3"/>
    </row>
    <row r="423" spans="1:7">
      <c r="A423" s="3"/>
      <c r="B423" s="3"/>
      <c r="C423" s="3"/>
      <c r="D423" s="3"/>
      <c r="E423" s="298"/>
      <c r="F423" s="3"/>
      <c r="G423" s="3"/>
    </row>
    <row r="424" spans="1:7">
      <c r="A424" s="3"/>
      <c r="B424" s="3"/>
      <c r="C424" s="3"/>
      <c r="D424" s="3"/>
      <c r="E424" s="298"/>
      <c r="F424" s="3"/>
      <c r="G424" s="3"/>
    </row>
    <row r="425" spans="1:7">
      <c r="A425" s="3"/>
      <c r="B425" s="3"/>
      <c r="C425" s="3"/>
      <c r="D425" s="3"/>
      <c r="E425" s="298"/>
      <c r="F425" s="3"/>
      <c r="G425" s="3"/>
    </row>
    <row r="426" spans="1:7">
      <c r="A426" s="3"/>
      <c r="B426" s="3"/>
      <c r="C426" s="3"/>
      <c r="D426" s="3"/>
      <c r="E426" s="298"/>
      <c r="F426" s="3"/>
      <c r="G426" s="3"/>
    </row>
    <row r="427" spans="1:7">
      <c r="A427" s="3"/>
      <c r="B427" s="3"/>
      <c r="C427" s="3"/>
      <c r="D427" s="3"/>
      <c r="E427" s="298"/>
      <c r="F427" s="3"/>
      <c r="G427" s="3"/>
    </row>
    <row r="428" spans="1:7">
      <c r="A428" s="3"/>
      <c r="B428" s="3"/>
      <c r="C428" s="3"/>
      <c r="D428" s="3"/>
      <c r="E428" s="298"/>
      <c r="F428" s="3"/>
      <c r="G428" s="3"/>
    </row>
    <row r="429" spans="1:7">
      <c r="A429" s="3"/>
      <c r="B429" s="3"/>
      <c r="C429" s="3"/>
      <c r="D429" s="3"/>
      <c r="E429" s="298"/>
      <c r="F429" s="3"/>
      <c r="G429" s="3"/>
    </row>
    <row r="430" spans="1:7">
      <c r="A430" s="3"/>
      <c r="B430" s="3"/>
      <c r="C430" s="3"/>
      <c r="D430" s="3"/>
      <c r="E430" s="298"/>
      <c r="F430" s="3"/>
      <c r="G430" s="3"/>
    </row>
    <row r="431" spans="1:7">
      <c r="A431" s="3"/>
      <c r="B431" s="3"/>
      <c r="C431" s="3"/>
      <c r="D431" s="3"/>
      <c r="E431" s="298"/>
      <c r="F431" s="3"/>
      <c r="G431" s="3"/>
    </row>
    <row r="432" spans="1:7">
      <c r="A432" s="3"/>
      <c r="B432" s="3"/>
      <c r="C432" s="3"/>
      <c r="D432" s="3"/>
      <c r="E432" s="298"/>
      <c r="F432" s="3"/>
      <c r="G432" s="3"/>
    </row>
    <row r="433" spans="1:7">
      <c r="A433" s="3"/>
      <c r="B433" s="3"/>
      <c r="C433" s="3"/>
      <c r="D433" s="3"/>
      <c r="E433" s="298"/>
      <c r="F433" s="3"/>
      <c r="G433" s="3"/>
    </row>
    <row r="434" spans="1:7">
      <c r="A434" s="3"/>
      <c r="B434" s="3"/>
      <c r="C434" s="3"/>
      <c r="D434" s="3"/>
      <c r="E434" s="298"/>
      <c r="F434" s="3"/>
      <c r="G434" s="3"/>
    </row>
    <row r="435" spans="1:7">
      <c r="A435" s="3"/>
      <c r="B435" s="3"/>
      <c r="C435" s="3"/>
      <c r="D435" s="3"/>
      <c r="E435" s="298"/>
      <c r="F435" s="3"/>
      <c r="G435" s="3"/>
    </row>
    <row r="436" spans="1:7">
      <c r="A436" s="3"/>
      <c r="B436" s="3"/>
      <c r="C436" s="3"/>
      <c r="D436" s="3"/>
      <c r="E436" s="298"/>
      <c r="F436" s="3"/>
      <c r="G436" s="3"/>
    </row>
    <row r="437" spans="1:7">
      <c r="A437" s="3"/>
      <c r="B437" s="3"/>
      <c r="C437" s="3"/>
      <c r="D437" s="3"/>
      <c r="E437" s="298"/>
      <c r="F437" s="3"/>
      <c r="G437" s="3"/>
    </row>
    <row r="438" spans="1:7">
      <c r="A438" s="3"/>
      <c r="B438" s="3"/>
      <c r="C438" s="3"/>
      <c r="D438" s="3"/>
      <c r="E438" s="298"/>
      <c r="F438" s="3"/>
      <c r="G438" s="3"/>
    </row>
    <row r="439" spans="1:7">
      <c r="A439" s="3"/>
      <c r="B439" s="3"/>
      <c r="C439" s="3"/>
      <c r="D439" s="3"/>
      <c r="E439" s="298"/>
      <c r="F439" s="3"/>
      <c r="G439" s="3"/>
    </row>
    <row r="440" spans="1:7">
      <c r="A440" s="3"/>
      <c r="B440" s="3"/>
      <c r="C440" s="3"/>
      <c r="D440" s="3"/>
      <c r="E440" s="298"/>
      <c r="F440" s="3"/>
      <c r="G440" s="3"/>
    </row>
    <row r="441" spans="1:7">
      <c r="A441" s="3"/>
      <c r="B441" s="3"/>
      <c r="C441" s="3"/>
      <c r="D441" s="3"/>
      <c r="E441" s="298"/>
      <c r="F441" s="3"/>
      <c r="G441" s="3"/>
    </row>
    <row r="442" spans="1:7">
      <c r="A442" s="3"/>
      <c r="B442" s="3"/>
      <c r="C442" s="3"/>
      <c r="D442" s="3"/>
      <c r="E442" s="298"/>
      <c r="F442" s="3"/>
      <c r="G442" s="3"/>
    </row>
    <row r="443" spans="1:7">
      <c r="A443" s="3"/>
      <c r="B443" s="3"/>
      <c r="C443" s="3"/>
      <c r="D443" s="3"/>
      <c r="E443" s="298"/>
      <c r="F443" s="3"/>
      <c r="G443" s="3"/>
    </row>
    <row r="444" spans="1:7">
      <c r="A444" s="3"/>
      <c r="B444" s="3"/>
      <c r="C444" s="3"/>
      <c r="D444" s="3"/>
      <c r="E444" s="298"/>
      <c r="F444" s="3"/>
      <c r="G444" s="3"/>
    </row>
    <row r="445" spans="1:7">
      <c r="A445" s="3"/>
      <c r="B445" s="3"/>
      <c r="C445" s="3"/>
      <c r="D445" s="3"/>
      <c r="E445" s="298"/>
      <c r="F445" s="3"/>
      <c r="G445" s="3"/>
    </row>
    <row r="446" spans="1:7">
      <c r="A446" s="3"/>
      <c r="B446" s="3"/>
      <c r="C446" s="3"/>
      <c r="D446" s="3"/>
      <c r="E446" s="298"/>
      <c r="F446" s="3"/>
      <c r="G446" s="3"/>
    </row>
    <row r="447" spans="1:7">
      <c r="A447" s="3"/>
      <c r="B447" s="3"/>
      <c r="C447" s="3"/>
      <c r="D447" s="3"/>
      <c r="E447" s="298"/>
      <c r="F447" s="3"/>
      <c r="G447" s="3"/>
    </row>
    <row r="448" spans="1:7">
      <c r="A448" s="3"/>
      <c r="B448" s="3"/>
      <c r="C448" s="3"/>
      <c r="D448" s="3"/>
      <c r="E448" s="298"/>
      <c r="F448" s="3"/>
      <c r="G448" s="3"/>
    </row>
    <row r="449" spans="1:7">
      <c r="A449" s="3"/>
      <c r="B449" s="3"/>
      <c r="C449" s="3"/>
      <c r="D449" s="3"/>
      <c r="E449" s="298"/>
      <c r="F449" s="3"/>
      <c r="G449" s="3"/>
    </row>
    <row r="450" spans="1:7">
      <c r="A450" s="3"/>
      <c r="B450" s="3"/>
      <c r="C450" s="3"/>
      <c r="D450" s="3"/>
      <c r="E450" s="298"/>
      <c r="F450" s="3"/>
      <c r="G450" s="3"/>
    </row>
    <row r="451" spans="1:7">
      <c r="A451" s="3"/>
      <c r="B451" s="3"/>
      <c r="C451" s="3"/>
      <c r="D451" s="3"/>
      <c r="E451" s="298"/>
      <c r="F451" s="3"/>
      <c r="G451" s="3"/>
    </row>
    <row r="452" spans="1:7">
      <c r="A452" s="3"/>
      <c r="B452" s="3"/>
      <c r="C452" s="3"/>
      <c r="D452" s="3"/>
      <c r="E452" s="298"/>
      <c r="F452" s="3"/>
      <c r="G452" s="3"/>
    </row>
    <row r="453" spans="1:7">
      <c r="A453" s="3"/>
      <c r="B453" s="3"/>
      <c r="C453" s="3"/>
      <c r="D453" s="3"/>
      <c r="E453" s="298"/>
      <c r="F453" s="3"/>
      <c r="G453" s="3"/>
    </row>
    <row r="454" spans="1:7">
      <c r="A454" s="3"/>
      <c r="B454" s="3"/>
      <c r="C454" s="3"/>
      <c r="D454" s="3"/>
      <c r="E454" s="298"/>
      <c r="F454" s="3"/>
      <c r="G454" s="3"/>
    </row>
    <row r="455" spans="1:7">
      <c r="A455" s="3"/>
      <c r="B455" s="3"/>
      <c r="C455" s="3"/>
      <c r="D455" s="3"/>
      <c r="E455" s="298"/>
      <c r="F455" s="3"/>
      <c r="G455" s="3"/>
    </row>
    <row r="456" spans="1:7">
      <c r="A456" s="3"/>
      <c r="B456" s="3"/>
      <c r="C456" s="3"/>
      <c r="D456" s="3"/>
      <c r="E456" s="298"/>
      <c r="F456" s="3"/>
      <c r="G456" s="3"/>
    </row>
    <row r="457" spans="1:7">
      <c r="A457" s="3"/>
      <c r="B457" s="3"/>
      <c r="C457" s="3"/>
      <c r="D457" s="3"/>
      <c r="E457" s="298"/>
      <c r="F457" s="3"/>
      <c r="G457" s="3"/>
    </row>
    <row r="458" spans="1:7">
      <c r="A458" s="3"/>
      <c r="B458" s="3"/>
      <c r="C458" s="3"/>
      <c r="D458" s="3"/>
      <c r="E458" s="298"/>
      <c r="F458" s="3"/>
      <c r="G458" s="3"/>
    </row>
    <row r="459" spans="1:7">
      <c r="A459" s="3"/>
      <c r="B459" s="3"/>
      <c r="C459" s="3"/>
      <c r="D459" s="3"/>
      <c r="E459" s="298"/>
      <c r="F459" s="3"/>
      <c r="G459" s="3"/>
    </row>
    <row r="460" spans="1:7">
      <c r="A460" s="3"/>
      <c r="B460" s="3"/>
      <c r="C460" s="3"/>
      <c r="D460" s="3"/>
      <c r="E460" s="298"/>
      <c r="F460" s="3"/>
      <c r="G460" s="3"/>
    </row>
    <row r="461" spans="1:7">
      <c r="A461" s="3"/>
      <c r="B461" s="3"/>
      <c r="C461" s="3"/>
      <c r="D461" s="3"/>
      <c r="E461" s="298"/>
      <c r="F461" s="3"/>
      <c r="G461" s="3"/>
    </row>
    <row r="462" spans="1:7">
      <c r="A462" s="3"/>
      <c r="B462" s="3"/>
      <c r="C462" s="3"/>
      <c r="D462" s="3"/>
      <c r="E462" s="298"/>
      <c r="F462" s="3"/>
      <c r="G462" s="3"/>
    </row>
  </sheetData>
  <mergeCells count="5">
    <mergeCell ref="A57:F57"/>
    <mergeCell ref="A59:G59"/>
    <mergeCell ref="C5:C6"/>
    <mergeCell ref="D5:D6"/>
    <mergeCell ref="F5:F6"/>
  </mergeCells>
  <phoneticPr fontId="43" type="noConversion"/>
  <pageMargins left="0.59055118110236227" right="0" top="0.39370078740157483" bottom="0" header="0" footer="0"/>
  <pageSetup paperSize="9" scale="7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65"/>
  <sheetViews>
    <sheetView showGridLines="0" view="pageBreakPreview" topLeftCell="A40" zoomScale="84" zoomScaleNormal="100" zoomScaleSheetLayoutView="84" workbookViewId="0">
      <selection activeCell="G59" sqref="G14:G59"/>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7" ht="21.9" customHeight="1">
      <c r="A1" s="218" t="str">
        <f>works!A1</f>
        <v>Kgetlengrivier</v>
      </c>
      <c r="B1" s="55"/>
      <c r="C1" s="55"/>
      <c r="D1" s="56"/>
      <c r="E1" s="56"/>
      <c r="F1" s="281"/>
      <c r="G1" s="282">
        <f>works!G1</f>
        <v>46274</v>
      </c>
    </row>
    <row r="2" spans="1:7" ht="30" customHeight="1">
      <c r="A2" s="219" t="str">
        <f>+works!A2</f>
        <v>Bulk Water Supply Bodorp Swartruggens</v>
      </c>
      <c r="B2" s="60"/>
      <c r="C2" s="60"/>
      <c r="D2" s="60"/>
      <c r="E2" s="61"/>
      <c r="F2" s="61"/>
      <c r="G2" s="62"/>
    </row>
    <row r="3" spans="1:7" ht="21.9" customHeight="1" thickBot="1">
      <c r="A3" s="220" t="str">
        <f>works!A3</f>
        <v>Pipeline and related works</v>
      </c>
      <c r="B3" s="64"/>
      <c r="C3" s="64"/>
      <c r="D3" s="65"/>
      <c r="E3" s="65"/>
      <c r="F3" s="65"/>
      <c r="G3" s="66"/>
    </row>
    <row r="4" spans="1:7" ht="15.6" thickBot="1">
      <c r="A4" s="12"/>
      <c r="B4" s="12"/>
      <c r="C4" s="12"/>
      <c r="D4" s="12"/>
      <c r="E4" s="97"/>
      <c r="F4" s="12"/>
      <c r="G4" s="12"/>
    </row>
    <row r="5" spans="1:7" ht="18" customHeight="1">
      <c r="A5" s="222" t="s">
        <v>7</v>
      </c>
      <c r="B5" s="223" t="s">
        <v>3</v>
      </c>
      <c r="C5" s="347" t="s">
        <v>8</v>
      </c>
      <c r="D5" s="348" t="s">
        <v>9</v>
      </c>
      <c r="E5" s="224" t="s">
        <v>23</v>
      </c>
      <c r="F5" s="349" t="s">
        <v>10</v>
      </c>
      <c r="G5" s="225" t="s">
        <v>11</v>
      </c>
    </row>
    <row r="6" spans="1:7" ht="18" customHeight="1" thickBot="1">
      <c r="A6" s="226" t="s">
        <v>20</v>
      </c>
      <c r="B6" s="68" t="s">
        <v>21</v>
      </c>
      <c r="C6" s="336"/>
      <c r="D6" s="338"/>
      <c r="E6" s="227" t="s">
        <v>78</v>
      </c>
      <c r="F6" s="342"/>
      <c r="G6" s="228" t="s">
        <v>22</v>
      </c>
    </row>
    <row r="7" spans="1:7" ht="21.9" customHeight="1">
      <c r="A7" s="69"/>
      <c r="B7" s="70" t="s">
        <v>2</v>
      </c>
      <c r="C7" s="71" t="s">
        <v>777</v>
      </c>
      <c r="D7" s="12"/>
      <c r="E7" s="97"/>
      <c r="F7" s="12"/>
      <c r="G7" s="72"/>
    </row>
    <row r="8" spans="1:7" ht="21.9" customHeight="1">
      <c r="A8" s="69"/>
      <c r="B8" s="70" t="s">
        <v>12</v>
      </c>
      <c r="C8" s="73" t="s">
        <v>774</v>
      </c>
      <c r="D8" s="12"/>
      <c r="E8" s="97"/>
      <c r="F8" s="12"/>
      <c r="G8" s="72"/>
    </row>
    <row r="9" spans="1:7" ht="15" customHeight="1" thickBot="1">
      <c r="A9" s="69"/>
      <c r="B9" s="70"/>
      <c r="C9" s="98" t="s">
        <v>944</v>
      </c>
      <c r="D9" s="12"/>
      <c r="E9" s="97"/>
      <c r="F9" s="12"/>
      <c r="G9" s="72"/>
    </row>
    <row r="10" spans="1:7" ht="17.399999999999999">
      <c r="A10" s="269"/>
      <c r="B10" s="270"/>
      <c r="C10" s="300">
        <v>1</v>
      </c>
      <c r="D10" s="270"/>
      <c r="E10" s="270"/>
      <c r="F10" s="271"/>
      <c r="G10" s="272"/>
    </row>
    <row r="11" spans="1:7" ht="17.100000000000001" customHeight="1">
      <c r="A11" s="263"/>
      <c r="B11" s="273"/>
      <c r="C11" s="268"/>
      <c r="D11" s="265"/>
      <c r="E11" s="266"/>
      <c r="F11" s="267"/>
      <c r="G11" s="274"/>
    </row>
    <row r="12" spans="1:7" ht="17.399999999999999">
      <c r="A12" s="191" t="s">
        <v>778</v>
      </c>
      <c r="B12" s="215"/>
      <c r="C12" s="203" t="s">
        <v>90</v>
      </c>
      <c r="D12" s="194"/>
      <c r="E12" s="195"/>
      <c r="F12" s="196"/>
      <c r="G12" s="197"/>
    </row>
    <row r="13" spans="1:7" ht="17.100000000000001" customHeight="1">
      <c r="A13" s="263"/>
      <c r="B13" s="264"/>
      <c r="C13" s="268"/>
      <c r="D13" s="265"/>
      <c r="E13" s="266"/>
      <c r="F13" s="267"/>
      <c r="G13" s="274"/>
    </row>
    <row r="14" spans="1:7" ht="39.75" customHeight="1">
      <c r="A14" s="263"/>
      <c r="B14" s="264"/>
      <c r="C14" s="101" t="s">
        <v>524</v>
      </c>
      <c r="D14" s="265"/>
      <c r="E14" s="266"/>
      <c r="F14" s="267"/>
      <c r="G14" s="274"/>
    </row>
    <row r="15" spans="1:7" ht="17.100000000000001" customHeight="1">
      <c r="A15" s="263" t="s">
        <v>779</v>
      </c>
      <c r="B15" s="264" t="s">
        <v>91</v>
      </c>
      <c r="C15" s="268" t="s">
        <v>177</v>
      </c>
      <c r="D15" s="265" t="s">
        <v>19</v>
      </c>
      <c r="E15" s="266">
        <v>22</v>
      </c>
      <c r="F15" s="276"/>
      <c r="G15" s="274"/>
    </row>
    <row r="16" spans="1:7">
      <c r="A16" s="263" t="s">
        <v>780</v>
      </c>
      <c r="B16" s="85" t="s">
        <v>525</v>
      </c>
      <c r="C16" s="103" t="s">
        <v>526</v>
      </c>
      <c r="D16" s="89" t="s">
        <v>19</v>
      </c>
      <c r="E16" s="266">
        <v>4</v>
      </c>
      <c r="F16" s="276"/>
      <c r="G16" s="88"/>
    </row>
    <row r="17" spans="1:7" ht="17.100000000000001" customHeight="1">
      <c r="A17" s="263" t="s">
        <v>781</v>
      </c>
      <c r="B17" s="264" t="s">
        <v>527</v>
      </c>
      <c r="C17" s="268" t="s">
        <v>1</v>
      </c>
      <c r="D17" s="265" t="s">
        <v>19</v>
      </c>
      <c r="E17" s="266">
        <v>3</v>
      </c>
      <c r="F17" s="276"/>
      <c r="G17" s="274"/>
    </row>
    <row r="18" spans="1:7" ht="17.100000000000001" customHeight="1">
      <c r="A18" s="263" t="s">
        <v>782</v>
      </c>
      <c r="B18" s="264" t="s">
        <v>528</v>
      </c>
      <c r="C18" s="268" t="s">
        <v>92</v>
      </c>
      <c r="D18" s="265" t="s">
        <v>19</v>
      </c>
      <c r="E18" s="266">
        <v>1</v>
      </c>
      <c r="F18" s="276"/>
      <c r="G18" s="274"/>
    </row>
    <row r="19" spans="1:7" ht="27.6">
      <c r="A19" s="263" t="s">
        <v>783</v>
      </c>
      <c r="B19" s="76" t="s">
        <v>529</v>
      </c>
      <c r="C19" s="84" t="s">
        <v>700</v>
      </c>
      <c r="D19" s="78" t="s">
        <v>19</v>
      </c>
      <c r="E19" s="266">
        <v>3</v>
      </c>
      <c r="F19" s="82"/>
      <c r="G19" s="274"/>
    </row>
    <row r="20" spans="1:7">
      <c r="A20" s="75"/>
      <c r="B20" s="76"/>
      <c r="C20" s="77"/>
      <c r="D20" s="78"/>
      <c r="E20" s="100"/>
      <c r="F20" s="82"/>
      <c r="G20" s="81"/>
    </row>
    <row r="21" spans="1:7" ht="17.399999999999999">
      <c r="A21" s="191" t="s">
        <v>784</v>
      </c>
      <c r="B21" s="215"/>
      <c r="C21" s="203" t="s">
        <v>530</v>
      </c>
      <c r="D21" s="194"/>
      <c r="E21" s="195"/>
      <c r="F21" s="196"/>
      <c r="G21" s="197"/>
    </row>
    <row r="22" spans="1:7" ht="17.100000000000001" customHeight="1">
      <c r="A22" s="75"/>
      <c r="B22" s="76"/>
      <c r="C22" s="77"/>
      <c r="D22" s="78"/>
      <c r="E22" s="100"/>
      <c r="F22" s="82"/>
      <c r="G22" s="81"/>
    </row>
    <row r="23" spans="1:7" ht="17.100000000000001" customHeight="1">
      <c r="A23" s="75"/>
      <c r="B23" s="76"/>
      <c r="C23" s="95" t="s">
        <v>508</v>
      </c>
      <c r="D23" s="78"/>
      <c r="E23" s="100"/>
      <c r="F23" s="82"/>
      <c r="G23" s="81"/>
    </row>
    <row r="24" spans="1:7" ht="17.100000000000001" customHeight="1">
      <c r="A24" s="263" t="s">
        <v>785</v>
      </c>
      <c r="B24" s="264" t="s">
        <v>117</v>
      </c>
      <c r="C24" s="77" t="s">
        <v>531</v>
      </c>
      <c r="D24" s="265" t="s">
        <v>18</v>
      </c>
      <c r="E24" s="266">
        <v>8</v>
      </c>
      <c r="F24" s="276"/>
      <c r="G24" s="274"/>
    </row>
    <row r="25" spans="1:7" ht="17.100000000000001" customHeight="1">
      <c r="A25" s="263" t="s">
        <v>786</v>
      </c>
      <c r="B25" s="76" t="s">
        <v>30</v>
      </c>
      <c r="C25" s="77" t="s">
        <v>699</v>
      </c>
      <c r="D25" s="78" t="s">
        <v>179</v>
      </c>
      <c r="E25" s="266">
        <v>3</v>
      </c>
      <c r="F25" s="82"/>
      <c r="G25" s="274"/>
    </row>
    <row r="26" spans="1:7" ht="17.100000000000001" customHeight="1">
      <c r="A26" s="263" t="s">
        <v>787</v>
      </c>
      <c r="B26" s="76" t="s">
        <v>30</v>
      </c>
      <c r="C26" s="77" t="s">
        <v>532</v>
      </c>
      <c r="D26" s="78" t="s">
        <v>179</v>
      </c>
      <c r="E26" s="266">
        <v>1</v>
      </c>
      <c r="F26" s="82"/>
      <c r="G26" s="274"/>
    </row>
    <row r="27" spans="1:7" ht="17.100000000000001" customHeight="1">
      <c r="A27" s="263" t="s">
        <v>788</v>
      </c>
      <c r="B27" s="76" t="s">
        <v>30</v>
      </c>
      <c r="C27" s="77" t="s">
        <v>701</v>
      </c>
      <c r="D27" s="78" t="s">
        <v>94</v>
      </c>
      <c r="E27" s="79">
        <v>3</v>
      </c>
      <c r="F27" s="82"/>
      <c r="G27" s="274"/>
    </row>
    <row r="28" spans="1:7" ht="17.100000000000001" customHeight="1">
      <c r="A28" s="263" t="s">
        <v>789</v>
      </c>
      <c r="B28" s="76" t="s">
        <v>85</v>
      </c>
      <c r="C28" s="77" t="s">
        <v>533</v>
      </c>
      <c r="D28" s="78" t="s">
        <v>94</v>
      </c>
      <c r="E28" s="266"/>
      <c r="F28" s="82"/>
      <c r="G28" s="274"/>
    </row>
    <row r="29" spans="1:7">
      <c r="A29" s="263"/>
      <c r="B29" s="76"/>
      <c r="C29" s="77"/>
      <c r="D29" s="78"/>
      <c r="E29" s="79"/>
      <c r="F29" s="82"/>
      <c r="G29" s="274"/>
    </row>
    <row r="30" spans="1:7" ht="17.399999999999999">
      <c r="A30" s="283" t="s">
        <v>790</v>
      </c>
      <c r="B30" s="284"/>
      <c r="C30" s="285" t="s">
        <v>133</v>
      </c>
      <c r="D30" s="284"/>
      <c r="E30" s="284"/>
      <c r="F30" s="286"/>
      <c r="G30" s="287"/>
    </row>
    <row r="31" spans="1:7">
      <c r="A31" s="263"/>
      <c r="B31" s="76"/>
      <c r="C31" s="77"/>
      <c r="D31" s="78"/>
      <c r="E31" s="79"/>
      <c r="F31" s="82"/>
      <c r="G31" s="274"/>
    </row>
    <row r="32" spans="1:7">
      <c r="A32" s="263" t="s">
        <v>791</v>
      </c>
      <c r="B32" s="273" t="s">
        <v>118</v>
      </c>
      <c r="C32" s="268" t="s">
        <v>534</v>
      </c>
      <c r="D32" s="265" t="s">
        <v>535</v>
      </c>
      <c r="E32" s="266">
        <v>1</v>
      </c>
      <c r="F32" s="82"/>
      <c r="G32" s="274"/>
    </row>
    <row r="33" spans="1:7">
      <c r="A33" s="178"/>
      <c r="B33" s="288"/>
      <c r="C33" s="179"/>
      <c r="D33" s="180"/>
      <c r="E33" s="181"/>
      <c r="F33" s="182"/>
      <c r="G33" s="183"/>
    </row>
    <row r="34" spans="1:7" ht="17.399999999999999">
      <c r="A34" s="283" t="s">
        <v>792</v>
      </c>
      <c r="B34" s="284"/>
      <c r="C34" s="285" t="s">
        <v>134</v>
      </c>
      <c r="D34" s="284"/>
      <c r="E34" s="284"/>
      <c r="F34" s="286"/>
      <c r="G34" s="287"/>
    </row>
    <row r="35" spans="1:7">
      <c r="A35" s="178"/>
      <c r="B35" s="288"/>
      <c r="C35" s="179"/>
      <c r="D35" s="180"/>
      <c r="E35" s="181"/>
      <c r="F35" s="182"/>
      <c r="G35" s="183"/>
    </row>
    <row r="36" spans="1:7">
      <c r="A36" s="263" t="s">
        <v>793</v>
      </c>
      <c r="B36" s="76" t="s">
        <v>93</v>
      </c>
      <c r="C36" s="268" t="s">
        <v>536</v>
      </c>
      <c r="D36" s="265" t="s">
        <v>18</v>
      </c>
      <c r="E36" s="266">
        <v>8</v>
      </c>
      <c r="F36" s="82"/>
      <c r="G36" s="274"/>
    </row>
    <row r="37" spans="1:7" ht="17.100000000000001" customHeight="1">
      <c r="A37" s="263" t="s">
        <v>794</v>
      </c>
      <c r="B37" s="76" t="s">
        <v>537</v>
      </c>
      <c r="C37" s="84" t="s">
        <v>538</v>
      </c>
      <c r="D37" s="78" t="s">
        <v>17</v>
      </c>
      <c r="E37" s="266">
        <v>3</v>
      </c>
      <c r="F37" s="82"/>
      <c r="G37" s="274"/>
    </row>
    <row r="38" spans="1:7" ht="17.100000000000001" customHeight="1">
      <c r="A38" s="263" t="s">
        <v>795</v>
      </c>
      <c r="B38" s="76" t="s">
        <v>93</v>
      </c>
      <c r="C38" s="77" t="s">
        <v>539</v>
      </c>
      <c r="D38" s="78" t="s">
        <v>17</v>
      </c>
      <c r="E38" s="266">
        <v>14</v>
      </c>
      <c r="F38" s="82"/>
      <c r="G38" s="274"/>
    </row>
    <row r="39" spans="1:7" ht="17.100000000000001" customHeight="1">
      <c r="A39" s="178"/>
      <c r="B39" s="85"/>
      <c r="C39" s="103"/>
      <c r="D39" s="89"/>
      <c r="E39" s="86"/>
      <c r="F39" s="87"/>
      <c r="G39" s="183"/>
    </row>
    <row r="40" spans="1:7" ht="17.399999999999999">
      <c r="A40" s="191" t="s">
        <v>796</v>
      </c>
      <c r="B40" s="215"/>
      <c r="C40" s="203" t="s">
        <v>95</v>
      </c>
      <c r="D40" s="194"/>
      <c r="E40" s="195"/>
      <c r="F40" s="196"/>
      <c r="G40" s="197"/>
    </row>
    <row r="41" spans="1:7" ht="17.100000000000001" customHeight="1">
      <c r="A41" s="75"/>
      <c r="B41" s="289"/>
      <c r="C41" s="290"/>
      <c r="D41" s="291"/>
      <c r="E41" s="266"/>
      <c r="F41" s="276"/>
      <c r="G41" s="274"/>
    </row>
    <row r="42" spans="1:7" ht="17.100000000000001" customHeight="1">
      <c r="A42" s="75"/>
      <c r="B42" s="76"/>
      <c r="C42" s="95" t="s">
        <v>540</v>
      </c>
      <c r="D42" s="78"/>
      <c r="E42" s="79"/>
      <c r="F42" s="82"/>
      <c r="G42" s="81"/>
    </row>
    <row r="43" spans="1:7" ht="17.100000000000001" customHeight="1">
      <c r="A43" s="75"/>
      <c r="B43" s="76"/>
      <c r="C43" s="95" t="s">
        <v>541</v>
      </c>
      <c r="D43" s="78"/>
      <c r="E43" s="79"/>
      <c r="F43" s="82"/>
      <c r="G43" s="81"/>
    </row>
    <row r="44" spans="1:7" ht="27.6">
      <c r="A44" s="75" t="s">
        <v>797</v>
      </c>
      <c r="B44" s="76" t="s">
        <v>150</v>
      </c>
      <c r="C44" s="84" t="s">
        <v>571</v>
      </c>
      <c r="D44" s="265" t="s">
        <v>94</v>
      </c>
      <c r="E44" s="79">
        <v>1</v>
      </c>
      <c r="F44" s="82"/>
      <c r="G44" s="81"/>
    </row>
    <row r="45" spans="1:7" ht="17.100000000000001" customHeight="1">
      <c r="A45" s="75"/>
      <c r="B45" s="76"/>
      <c r="C45" s="95"/>
      <c r="D45" s="78"/>
      <c r="E45" s="79"/>
      <c r="F45" s="82"/>
      <c r="G45" s="81"/>
    </row>
    <row r="46" spans="1:7" ht="17.100000000000001" customHeight="1">
      <c r="A46" s="75"/>
      <c r="B46" s="76"/>
      <c r="C46" s="95" t="s">
        <v>542</v>
      </c>
      <c r="D46" s="78"/>
      <c r="E46" s="79"/>
      <c r="F46" s="82"/>
      <c r="G46" s="81"/>
    </row>
    <row r="47" spans="1:7" ht="17.100000000000001" customHeight="1">
      <c r="A47" s="75" t="s">
        <v>798</v>
      </c>
      <c r="B47" s="76" t="s">
        <v>150</v>
      </c>
      <c r="C47" s="77" t="s">
        <v>543</v>
      </c>
      <c r="D47" s="265" t="s">
        <v>94</v>
      </c>
      <c r="E47" s="79">
        <v>1</v>
      </c>
      <c r="F47" s="82"/>
      <c r="G47" s="81"/>
    </row>
    <row r="48" spans="1:7" ht="17.100000000000001" customHeight="1">
      <c r="A48" s="75" t="s">
        <v>798</v>
      </c>
      <c r="B48" s="76" t="s">
        <v>150</v>
      </c>
      <c r="C48" s="77" t="s">
        <v>702</v>
      </c>
      <c r="D48" s="265" t="s">
        <v>94</v>
      </c>
      <c r="E48" s="79">
        <v>1</v>
      </c>
      <c r="F48" s="82"/>
      <c r="G48" s="81"/>
    </row>
    <row r="49" spans="1:7" ht="17.100000000000001" customHeight="1">
      <c r="A49" s="75"/>
      <c r="B49" s="76"/>
      <c r="C49" s="77"/>
      <c r="D49" s="78"/>
      <c r="E49" s="79"/>
      <c r="F49" s="82"/>
      <c r="G49" s="81"/>
    </row>
    <row r="50" spans="1:7" ht="17.100000000000001" customHeight="1">
      <c r="A50" s="75"/>
      <c r="B50" s="76"/>
      <c r="C50" s="95" t="s">
        <v>544</v>
      </c>
      <c r="D50" s="78"/>
      <c r="E50" s="79"/>
      <c r="F50" s="82"/>
      <c r="G50" s="274"/>
    </row>
    <row r="51" spans="1:7" ht="17.100000000000001" customHeight="1">
      <c r="A51" s="75" t="s">
        <v>799</v>
      </c>
      <c r="B51" s="264" t="s">
        <v>151</v>
      </c>
      <c r="C51" s="77" t="s">
        <v>545</v>
      </c>
      <c r="D51" s="78" t="s">
        <v>19</v>
      </c>
      <c r="E51" s="266">
        <v>1</v>
      </c>
      <c r="F51" s="276"/>
      <c r="G51" s="274"/>
    </row>
    <row r="52" spans="1:7" ht="17.100000000000001" customHeight="1">
      <c r="A52" s="75" t="s">
        <v>800</v>
      </c>
      <c r="B52" s="76" t="s">
        <v>28</v>
      </c>
      <c r="C52" s="77" t="s">
        <v>546</v>
      </c>
      <c r="D52" s="78" t="s">
        <v>17</v>
      </c>
      <c r="E52" s="79">
        <v>6</v>
      </c>
      <c r="F52" s="82"/>
      <c r="G52" s="274"/>
    </row>
    <row r="53" spans="1:7" ht="17.100000000000001" customHeight="1">
      <c r="A53" s="75"/>
      <c r="B53" s="76"/>
      <c r="C53" s="77"/>
      <c r="D53" s="78"/>
      <c r="E53" s="266"/>
      <c r="F53" s="276"/>
      <c r="G53" s="274"/>
    </row>
    <row r="54" spans="1:7" ht="17.100000000000001" customHeight="1">
      <c r="A54" s="75"/>
      <c r="B54" s="76"/>
      <c r="C54" s="95" t="s">
        <v>547</v>
      </c>
      <c r="D54" s="78"/>
      <c r="E54" s="79"/>
      <c r="F54" s="82"/>
      <c r="G54" s="81"/>
    </row>
    <row r="55" spans="1:7" ht="17.100000000000001" customHeight="1">
      <c r="A55" s="75" t="s">
        <v>801</v>
      </c>
      <c r="B55" s="264" t="s">
        <v>151</v>
      </c>
      <c r="C55" s="268" t="s">
        <v>152</v>
      </c>
      <c r="D55" s="265" t="s">
        <v>110</v>
      </c>
      <c r="E55" s="266">
        <v>14</v>
      </c>
      <c r="F55" s="276"/>
      <c r="G55" s="274"/>
    </row>
    <row r="56" spans="1:7" ht="17.100000000000001" customHeight="1">
      <c r="A56" s="75"/>
      <c r="B56" s="264"/>
      <c r="C56" s="268"/>
      <c r="D56" s="265"/>
      <c r="E56" s="266"/>
      <c r="F56" s="276"/>
      <c r="G56" s="274"/>
    </row>
    <row r="57" spans="1:7" ht="17.100000000000001" customHeight="1">
      <c r="A57" s="75"/>
      <c r="B57" s="264"/>
      <c r="C57" s="268"/>
      <c r="D57" s="265"/>
      <c r="E57" s="266"/>
      <c r="F57" s="276"/>
      <c r="G57" s="274"/>
    </row>
    <row r="58" spans="1:7" ht="17.100000000000001" customHeight="1" thickBot="1">
      <c r="A58" s="75"/>
      <c r="B58" s="76"/>
      <c r="C58" s="95"/>
      <c r="D58" s="78"/>
      <c r="E58" s="79"/>
      <c r="F58" s="82"/>
      <c r="G58" s="81"/>
    </row>
    <row r="59" spans="1:7" ht="18" thickBot="1">
      <c r="A59" s="343">
        <f>+'NRVC2-S8'!A63:G63</f>
        <v>20</v>
      </c>
      <c r="B59" s="344"/>
      <c r="C59" s="344"/>
      <c r="D59" s="344"/>
      <c r="E59" s="344"/>
      <c r="F59" s="344"/>
      <c r="G59" s="279"/>
    </row>
    <row r="60" spans="1:7" ht="15.6" thickBot="1">
      <c r="A60" s="12"/>
      <c r="B60" s="12"/>
      <c r="C60" s="12"/>
      <c r="D60" s="12"/>
      <c r="E60" s="97"/>
      <c r="F60" s="12"/>
      <c r="G60" s="12"/>
    </row>
    <row r="61" spans="1:7" ht="18" thickBot="1">
      <c r="A61" s="332">
        <f>+'DSC2-S7'!A59:G59+1</f>
        <v>19</v>
      </c>
      <c r="B61" s="333"/>
      <c r="C61" s="333"/>
      <c r="D61" s="333"/>
      <c r="E61" s="333"/>
      <c r="F61" s="333"/>
      <c r="G61" s="334"/>
    </row>
    <row r="62" spans="1:7" s="2" customFormat="1">
      <c r="A62" s="36"/>
      <c r="B62" s="36"/>
      <c r="C62" s="36"/>
      <c r="D62" s="36"/>
      <c r="E62" s="36"/>
      <c r="F62" s="36"/>
      <c r="G62" s="36"/>
    </row>
    <row r="63" spans="1:7" s="2" customFormat="1">
      <c r="A63" s="3"/>
      <c r="B63" s="3"/>
      <c r="C63" s="3"/>
      <c r="D63" s="3"/>
      <c r="E63" s="3"/>
      <c r="F63" s="3"/>
      <c r="G63" s="3"/>
    </row>
    <row r="64" spans="1:7" s="2" customFormat="1">
      <c r="A64" s="3"/>
      <c r="B64" s="3"/>
      <c r="C64" s="3"/>
      <c r="D64" s="3"/>
      <c r="E64" s="3"/>
      <c r="F64" s="3"/>
      <c r="G64" s="3"/>
    </row>
    <row r="65" spans="1:7" s="2" customFormat="1">
      <c r="A65" s="3"/>
      <c r="B65" s="3"/>
      <c r="C65" s="3"/>
      <c r="D65" s="3"/>
      <c r="E65" s="3"/>
      <c r="F65" s="3"/>
      <c r="G65" s="3"/>
    </row>
  </sheetData>
  <mergeCells count="5">
    <mergeCell ref="C5:C6"/>
    <mergeCell ref="D5:D6"/>
    <mergeCell ref="F5:F6"/>
    <mergeCell ref="A59:F59"/>
    <mergeCell ref="A61:G61"/>
  </mergeCells>
  <pageMargins left="0.59055118110236227" right="0" top="0.39370078740157483" bottom="0" header="0" footer="0"/>
  <pageSetup paperSize="9" scale="70"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67"/>
  <sheetViews>
    <sheetView showGridLines="0" view="pageBreakPreview" topLeftCell="A26" zoomScale="82" zoomScaleNormal="100" zoomScaleSheetLayoutView="82" workbookViewId="0">
      <selection activeCell="G61" sqref="G61"/>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7" ht="21.9" customHeight="1">
      <c r="A1" s="218" t="str">
        <f>works!A1</f>
        <v>Kgetlengrivier</v>
      </c>
      <c r="B1" s="55"/>
      <c r="C1" s="55"/>
      <c r="D1" s="56"/>
      <c r="E1" s="56"/>
      <c r="F1" s="281"/>
      <c r="G1" s="282">
        <f>works!G1</f>
        <v>46274</v>
      </c>
    </row>
    <row r="2" spans="1:7" ht="30" customHeight="1">
      <c r="A2" s="219" t="str">
        <f>+works!A2</f>
        <v>Bulk Water Supply Bodorp Swartruggens</v>
      </c>
      <c r="B2" s="60"/>
      <c r="C2" s="60"/>
      <c r="D2" s="60"/>
      <c r="E2" s="61"/>
      <c r="F2" s="61"/>
      <c r="G2" s="62"/>
    </row>
    <row r="3" spans="1:7" ht="21.9" customHeight="1" thickBot="1">
      <c r="A3" s="220" t="str">
        <f>works!A3</f>
        <v>Pipeline and related works</v>
      </c>
      <c r="B3" s="64"/>
      <c r="C3" s="64"/>
      <c r="D3" s="65"/>
      <c r="E3" s="65"/>
      <c r="F3" s="65"/>
      <c r="G3" s="66"/>
    </row>
    <row r="4" spans="1:7" ht="15.6" thickBot="1">
      <c r="A4" s="12"/>
      <c r="B4" s="12"/>
      <c r="C4" s="12"/>
      <c r="D4" s="12"/>
      <c r="E4" s="97"/>
      <c r="F4" s="12"/>
      <c r="G4" s="12"/>
    </row>
    <row r="5" spans="1:7" ht="18" customHeight="1">
      <c r="A5" s="222" t="s">
        <v>7</v>
      </c>
      <c r="B5" s="223" t="s">
        <v>3</v>
      </c>
      <c r="C5" s="347" t="s">
        <v>8</v>
      </c>
      <c r="D5" s="348" t="s">
        <v>9</v>
      </c>
      <c r="E5" s="224" t="s">
        <v>23</v>
      </c>
      <c r="F5" s="349" t="s">
        <v>10</v>
      </c>
      <c r="G5" s="225" t="s">
        <v>11</v>
      </c>
    </row>
    <row r="6" spans="1:7" ht="18" customHeight="1" thickBot="1">
      <c r="A6" s="226" t="s">
        <v>20</v>
      </c>
      <c r="B6" s="68" t="s">
        <v>21</v>
      </c>
      <c r="C6" s="336"/>
      <c r="D6" s="338"/>
      <c r="E6" s="227" t="s">
        <v>78</v>
      </c>
      <c r="F6" s="342"/>
      <c r="G6" s="228" t="s">
        <v>22</v>
      </c>
    </row>
    <row r="7" spans="1:7" ht="21.9" customHeight="1">
      <c r="A7" s="69"/>
      <c r="B7" s="70" t="s">
        <v>2</v>
      </c>
      <c r="C7" s="71" t="s">
        <v>809</v>
      </c>
      <c r="D7" s="12"/>
      <c r="E7" s="97"/>
      <c r="F7" s="12"/>
      <c r="G7" s="72"/>
    </row>
    <row r="8" spans="1:7" ht="21.9" customHeight="1">
      <c r="A8" s="69"/>
      <c r="B8" s="70" t="s">
        <v>12</v>
      </c>
      <c r="C8" s="73" t="str">
        <f>+'NRVC1-S8'!C8</f>
        <v>Non-Return Valve Chamber on Ø 250mm pipe line</v>
      </c>
      <c r="D8" s="12"/>
      <c r="E8" s="97"/>
      <c r="F8" s="12"/>
      <c r="G8" s="72"/>
    </row>
    <row r="9" spans="1:7" ht="15" customHeight="1" thickBot="1">
      <c r="A9" s="69"/>
      <c r="B9" s="70"/>
      <c r="C9" s="98" t="str">
        <f>'NRVC1-S8'!C9</f>
        <v>REFER DWG No. 20255-005-N2-STR-003-NRV-DET-001 (-003)</v>
      </c>
      <c r="D9" s="12"/>
      <c r="E9" s="97"/>
      <c r="F9" s="12"/>
      <c r="G9" s="72"/>
    </row>
    <row r="10" spans="1:7" ht="17.399999999999999">
      <c r="A10" s="198">
        <f>+'NRVC1-S8'!A61:G61</f>
        <v>19</v>
      </c>
      <c r="B10" s="199"/>
      <c r="C10" s="200"/>
      <c r="D10" s="199"/>
      <c r="E10" s="201"/>
      <c r="F10" s="202"/>
      <c r="G10" s="173"/>
    </row>
    <row r="11" spans="1:7" ht="17.100000000000001" customHeight="1">
      <c r="A11" s="75"/>
      <c r="B11" s="99"/>
      <c r="C11" s="77"/>
      <c r="D11" s="78"/>
      <c r="E11" s="100"/>
      <c r="F11" s="80"/>
      <c r="G11" s="81"/>
    </row>
    <row r="12" spans="1:7" ht="17.100000000000001" customHeight="1">
      <c r="A12" s="75" t="s">
        <v>808</v>
      </c>
      <c r="B12" s="264" t="s">
        <v>151</v>
      </c>
      <c r="C12" s="268" t="s">
        <v>548</v>
      </c>
      <c r="D12" s="265" t="s">
        <v>18</v>
      </c>
      <c r="E12" s="266">
        <v>7</v>
      </c>
      <c r="F12" s="276"/>
      <c r="G12" s="274"/>
    </row>
    <row r="13" spans="1:7" ht="17.100000000000001" customHeight="1">
      <c r="A13" s="75"/>
      <c r="B13" s="76"/>
      <c r="C13" s="95"/>
      <c r="D13" s="78"/>
      <c r="E13" s="79"/>
      <c r="F13" s="82"/>
      <c r="G13" s="81"/>
    </row>
    <row r="14" spans="1:7" ht="17.399999999999999">
      <c r="A14" s="191" t="s">
        <v>802</v>
      </c>
      <c r="B14" s="215"/>
      <c r="C14" s="203" t="s">
        <v>875</v>
      </c>
      <c r="D14" s="194"/>
      <c r="E14" s="195"/>
      <c r="F14" s="196"/>
      <c r="G14" s="197"/>
    </row>
    <row r="15" spans="1:7" ht="17.100000000000001" customHeight="1">
      <c r="A15" s="75"/>
      <c r="B15" s="76"/>
      <c r="C15" s="77"/>
      <c r="D15" s="78"/>
      <c r="E15" s="100"/>
      <c r="F15" s="82"/>
      <c r="G15" s="81"/>
    </row>
    <row r="16" spans="1:7" ht="27.6">
      <c r="A16" s="75"/>
      <c r="B16" s="76"/>
      <c r="C16" s="292" t="s">
        <v>703</v>
      </c>
      <c r="D16" s="78"/>
      <c r="E16" s="100"/>
      <c r="F16" s="82"/>
      <c r="G16" s="81"/>
    </row>
    <row r="17" spans="1:17" ht="41.4">
      <c r="A17" s="75"/>
      <c r="B17" s="76"/>
      <c r="C17" s="101" t="s">
        <v>549</v>
      </c>
      <c r="D17" s="78"/>
      <c r="E17" s="100"/>
      <c r="F17" s="82"/>
      <c r="G17" s="81"/>
    </row>
    <row r="18" spans="1:17">
      <c r="A18" s="75" t="s">
        <v>803</v>
      </c>
      <c r="B18" s="76" t="s">
        <v>28</v>
      </c>
      <c r="C18" s="84" t="s">
        <v>704</v>
      </c>
      <c r="D18" s="89" t="s">
        <v>94</v>
      </c>
      <c r="E18" s="293">
        <v>2</v>
      </c>
      <c r="F18" s="294"/>
      <c r="G18" s="81"/>
    </row>
    <row r="19" spans="1:17">
      <c r="A19" s="75" t="s">
        <v>804</v>
      </c>
      <c r="B19" s="76" t="s">
        <v>28</v>
      </c>
      <c r="C19" s="84" t="s">
        <v>705</v>
      </c>
      <c r="D19" s="89" t="s">
        <v>94</v>
      </c>
      <c r="E19" s="293">
        <v>2</v>
      </c>
      <c r="F19" s="82"/>
      <c r="G19" s="81"/>
    </row>
    <row r="20" spans="1:17">
      <c r="A20" s="75" t="s">
        <v>805</v>
      </c>
      <c r="B20" s="76" t="s">
        <v>28</v>
      </c>
      <c r="C20" s="84" t="s">
        <v>775</v>
      </c>
      <c r="D20" s="89" t="s">
        <v>94</v>
      </c>
      <c r="E20" s="293">
        <v>1</v>
      </c>
      <c r="F20" s="82"/>
      <c r="G20" s="81"/>
    </row>
    <row r="21" spans="1:17">
      <c r="A21" s="75" t="s">
        <v>806</v>
      </c>
      <c r="B21" s="76" t="s">
        <v>28</v>
      </c>
      <c r="C21" s="84" t="s">
        <v>776</v>
      </c>
      <c r="D21" s="89" t="s">
        <v>94</v>
      </c>
      <c r="E21" s="293">
        <v>1</v>
      </c>
      <c r="F21" s="82"/>
      <c r="G21" s="81"/>
    </row>
    <row r="22" spans="1:17">
      <c r="A22" s="75" t="s">
        <v>807</v>
      </c>
      <c r="B22" s="76" t="s">
        <v>28</v>
      </c>
      <c r="C22" s="84" t="s">
        <v>810</v>
      </c>
      <c r="D22" s="89" t="s">
        <v>17</v>
      </c>
      <c r="E22" s="293">
        <v>6</v>
      </c>
      <c r="F22" s="82"/>
      <c r="G22" s="81"/>
      <c r="H22" s="14"/>
      <c r="I22" s="14"/>
    </row>
    <row r="23" spans="1:17">
      <c r="A23" s="75"/>
      <c r="B23" s="76"/>
      <c r="C23" s="84"/>
      <c r="D23" s="78"/>
      <c r="E23" s="293"/>
      <c r="F23" s="82"/>
      <c r="G23" s="81"/>
    </row>
    <row r="24" spans="1:17">
      <c r="A24" s="75"/>
      <c r="B24" s="76"/>
      <c r="C24" s="84"/>
      <c r="D24" s="78"/>
      <c r="E24" s="293"/>
      <c r="F24" s="82"/>
      <c r="G24" s="81"/>
    </row>
    <row r="25" spans="1:17">
      <c r="A25" s="75"/>
      <c r="B25" s="76"/>
      <c r="C25" s="84"/>
      <c r="D25" s="78"/>
      <c r="E25" s="293"/>
      <c r="F25" s="82"/>
      <c r="G25" s="81"/>
    </row>
    <row r="26" spans="1:17">
      <c r="A26" s="75"/>
      <c r="B26" s="76"/>
      <c r="C26" s="84"/>
      <c r="D26" s="78"/>
      <c r="E26" s="293"/>
      <c r="F26" s="82"/>
      <c r="G26" s="81"/>
    </row>
    <row r="27" spans="1:17">
      <c r="A27" s="75"/>
      <c r="B27" s="76"/>
      <c r="C27" s="292"/>
      <c r="D27" s="78"/>
      <c r="E27" s="100"/>
      <c r="F27" s="82"/>
      <c r="G27" s="81"/>
    </row>
    <row r="28" spans="1:17">
      <c r="A28" s="75"/>
      <c r="B28" s="76"/>
      <c r="C28" s="292"/>
      <c r="D28" s="78"/>
      <c r="E28" s="100"/>
      <c r="F28" s="82"/>
      <c r="G28" s="81"/>
      <c r="H28" s="14"/>
      <c r="I28" s="14"/>
      <c r="J28" s="14"/>
      <c r="K28" s="14"/>
      <c r="L28" s="14"/>
      <c r="M28" s="14"/>
      <c r="N28" s="14"/>
      <c r="O28" s="14"/>
      <c r="P28" s="14"/>
      <c r="Q28" s="14"/>
    </row>
    <row r="29" spans="1:17">
      <c r="A29" s="75"/>
      <c r="B29" s="76"/>
      <c r="C29" s="292"/>
      <c r="D29" s="78"/>
      <c r="E29" s="100"/>
      <c r="F29" s="82"/>
      <c r="G29" s="81"/>
    </row>
    <row r="30" spans="1:17">
      <c r="A30" s="75"/>
      <c r="B30" s="76"/>
      <c r="C30" s="101"/>
      <c r="D30" s="78"/>
      <c r="E30" s="100"/>
      <c r="F30" s="82"/>
      <c r="G30" s="81"/>
    </row>
    <row r="31" spans="1:17">
      <c r="A31" s="75"/>
      <c r="B31" s="76"/>
      <c r="C31" s="84"/>
      <c r="D31" s="89"/>
      <c r="E31" s="293"/>
      <c r="F31" s="82"/>
      <c r="G31" s="81"/>
    </row>
    <row r="32" spans="1:17">
      <c r="A32" s="75"/>
      <c r="B32" s="76"/>
      <c r="C32" s="84"/>
      <c r="D32" s="89"/>
      <c r="E32" s="293"/>
      <c r="F32" s="82"/>
      <c r="G32" s="81"/>
    </row>
    <row r="33" spans="1:7">
      <c r="A33" s="75"/>
      <c r="B33" s="76"/>
      <c r="C33" s="84"/>
      <c r="D33" s="89"/>
      <c r="E33" s="293"/>
      <c r="F33" s="82"/>
      <c r="G33" s="81"/>
    </row>
    <row r="34" spans="1:7">
      <c r="A34" s="75"/>
      <c r="B34" s="76"/>
      <c r="C34" s="84"/>
      <c r="D34" s="89"/>
      <c r="E34" s="293"/>
      <c r="F34" s="82"/>
      <c r="G34" s="81"/>
    </row>
    <row r="35" spans="1:7" ht="17.100000000000001" customHeight="1">
      <c r="A35" s="75"/>
      <c r="B35" s="76"/>
      <c r="C35" s="84"/>
      <c r="D35" s="89"/>
      <c r="E35" s="293"/>
      <c r="F35" s="82"/>
      <c r="G35" s="81"/>
    </row>
    <row r="36" spans="1:7" ht="17.100000000000001" customHeight="1">
      <c r="A36" s="75"/>
      <c r="B36" s="76"/>
      <c r="C36" s="77"/>
      <c r="D36" s="78"/>
      <c r="E36" s="293"/>
      <c r="F36" s="82"/>
      <c r="G36" s="81"/>
    </row>
    <row r="37" spans="1:7" ht="17.100000000000001" customHeight="1">
      <c r="A37" s="75"/>
      <c r="B37" s="76"/>
      <c r="C37" s="77"/>
      <c r="D37" s="78"/>
      <c r="E37" s="293"/>
      <c r="F37" s="82"/>
      <c r="G37" s="81"/>
    </row>
    <row r="38" spans="1:7" ht="17.100000000000001" customHeight="1">
      <c r="A38" s="75"/>
      <c r="B38" s="76"/>
      <c r="C38" s="77"/>
      <c r="D38" s="78"/>
      <c r="E38" s="293"/>
      <c r="F38" s="82"/>
      <c r="G38" s="81"/>
    </row>
    <row r="39" spans="1:7" ht="17.100000000000001" customHeight="1">
      <c r="A39" s="75"/>
      <c r="B39" s="76"/>
      <c r="C39" s="77"/>
      <c r="D39" s="78"/>
      <c r="E39" s="293"/>
      <c r="F39" s="82"/>
      <c r="G39" s="81"/>
    </row>
    <row r="40" spans="1:7" ht="17.100000000000001" customHeight="1">
      <c r="A40" s="75"/>
      <c r="B40" s="76"/>
      <c r="C40" s="77"/>
      <c r="D40" s="78"/>
      <c r="E40" s="293"/>
      <c r="F40" s="82"/>
      <c r="G40" s="81"/>
    </row>
    <row r="41" spans="1:7" ht="17.100000000000001" customHeight="1">
      <c r="A41" s="75"/>
      <c r="B41" s="76"/>
      <c r="C41" s="77"/>
      <c r="D41" s="78"/>
      <c r="E41" s="293"/>
      <c r="F41" s="82"/>
      <c r="G41" s="81"/>
    </row>
    <row r="42" spans="1:7" ht="17.100000000000001" customHeight="1">
      <c r="A42" s="75"/>
      <c r="B42" s="76"/>
      <c r="C42" s="77"/>
      <c r="D42" s="78"/>
      <c r="E42" s="293"/>
      <c r="F42" s="82"/>
      <c r="G42" s="81"/>
    </row>
    <row r="43" spans="1:7" ht="17.100000000000001" customHeight="1">
      <c r="A43" s="75"/>
      <c r="B43" s="76"/>
      <c r="C43" s="77"/>
      <c r="D43" s="78"/>
      <c r="E43" s="293"/>
      <c r="F43" s="82"/>
      <c r="G43" s="81"/>
    </row>
    <row r="44" spans="1:7" ht="17.100000000000001" customHeight="1">
      <c r="A44" s="75"/>
      <c r="B44" s="76"/>
      <c r="C44" s="77"/>
      <c r="D44" s="78"/>
      <c r="E44" s="293"/>
      <c r="F44" s="82"/>
      <c r="G44" s="81"/>
    </row>
    <row r="45" spans="1:7" ht="17.100000000000001" customHeight="1">
      <c r="A45" s="75"/>
      <c r="B45" s="76"/>
      <c r="C45" s="77"/>
      <c r="D45" s="78"/>
      <c r="E45" s="293"/>
      <c r="F45" s="82"/>
      <c r="G45" s="81"/>
    </row>
    <row r="46" spans="1:7" ht="17.100000000000001" customHeight="1">
      <c r="A46" s="75"/>
      <c r="B46" s="76"/>
      <c r="C46" s="77"/>
      <c r="D46" s="78"/>
      <c r="E46" s="293"/>
      <c r="F46" s="82"/>
      <c r="G46" s="81"/>
    </row>
    <row r="47" spans="1:7">
      <c r="A47" s="75"/>
      <c r="B47" s="76"/>
      <c r="C47" s="77"/>
      <c r="D47" s="78"/>
      <c r="E47" s="293"/>
      <c r="F47" s="82"/>
      <c r="G47" s="81"/>
    </row>
    <row r="48" spans="1:7">
      <c r="A48" s="75"/>
      <c r="B48" s="76"/>
      <c r="C48" s="77"/>
      <c r="D48" s="78"/>
      <c r="E48" s="293"/>
      <c r="F48" s="82"/>
      <c r="G48" s="81"/>
    </row>
    <row r="49" spans="1:7">
      <c r="A49" s="75"/>
      <c r="B49" s="76"/>
      <c r="C49" s="77"/>
      <c r="D49" s="78"/>
      <c r="E49" s="293"/>
      <c r="F49" s="82"/>
      <c r="G49" s="81"/>
    </row>
    <row r="50" spans="1:7">
      <c r="A50" s="75"/>
      <c r="B50" s="76"/>
      <c r="C50" s="77"/>
      <c r="D50" s="78"/>
      <c r="E50" s="293"/>
      <c r="F50" s="82"/>
      <c r="G50" s="81"/>
    </row>
    <row r="51" spans="1:7">
      <c r="A51" s="75"/>
      <c r="B51" s="76"/>
      <c r="C51" s="77"/>
      <c r="D51" s="78"/>
      <c r="E51" s="293"/>
      <c r="F51" s="82"/>
      <c r="G51" s="81"/>
    </row>
    <row r="52" spans="1:7">
      <c r="A52" s="75"/>
      <c r="B52" s="76"/>
      <c r="C52" s="77"/>
      <c r="D52" s="78"/>
      <c r="E52" s="293"/>
      <c r="F52" s="82"/>
      <c r="G52" s="81"/>
    </row>
    <row r="53" spans="1:7">
      <c r="A53" s="75"/>
      <c r="B53" s="76"/>
      <c r="C53" s="77"/>
      <c r="D53" s="78"/>
      <c r="E53" s="293"/>
      <c r="F53" s="82"/>
      <c r="G53" s="81"/>
    </row>
    <row r="54" spans="1:7">
      <c r="A54" s="75"/>
      <c r="B54" s="76"/>
      <c r="C54" s="77"/>
      <c r="D54" s="78"/>
      <c r="E54" s="293"/>
      <c r="F54" s="82"/>
      <c r="G54" s="81"/>
    </row>
    <row r="55" spans="1:7" ht="17.100000000000001" customHeight="1">
      <c r="A55" s="75"/>
      <c r="B55" s="76"/>
      <c r="C55" s="77"/>
      <c r="D55" s="78"/>
      <c r="E55" s="293"/>
      <c r="F55" s="82"/>
      <c r="G55" s="81"/>
    </row>
    <row r="56" spans="1:7">
      <c r="A56" s="75"/>
      <c r="B56" s="76"/>
      <c r="C56" s="77"/>
      <c r="D56" s="78"/>
      <c r="E56" s="293"/>
      <c r="F56" s="82"/>
      <c r="G56" s="81"/>
    </row>
    <row r="57" spans="1:7">
      <c r="A57" s="75"/>
      <c r="B57" s="76"/>
      <c r="C57" s="77"/>
      <c r="D57" s="78"/>
      <c r="E57" s="293"/>
      <c r="F57" s="82"/>
      <c r="G57" s="81"/>
    </row>
    <row r="58" spans="1:7">
      <c r="A58" s="75"/>
      <c r="B58" s="76"/>
      <c r="C58" s="77"/>
      <c r="D58" s="78"/>
      <c r="E58" s="293"/>
      <c r="F58" s="82"/>
      <c r="G58" s="81"/>
    </row>
    <row r="59" spans="1:7" ht="17.100000000000001" customHeight="1">
      <c r="A59" s="75"/>
      <c r="B59" s="264"/>
      <c r="C59" s="268"/>
      <c r="D59" s="265"/>
      <c r="E59" s="295"/>
      <c r="F59" s="276"/>
      <c r="G59" s="274"/>
    </row>
    <row r="60" spans="1:7" ht="17.100000000000001" customHeight="1" thickBot="1">
      <c r="A60" s="239"/>
      <c r="B60" s="102"/>
      <c r="C60" s="103"/>
      <c r="D60" s="240"/>
      <c r="E60" s="296"/>
      <c r="F60" s="247"/>
      <c r="G60" s="243"/>
    </row>
    <row r="61" spans="1:7" ht="18" thickBot="1">
      <c r="A61" s="354" t="str">
        <f>'NRVC1-S8'!C7&amp; " total carried to summary page"</f>
        <v>Schedule 8 total carried to summary page</v>
      </c>
      <c r="B61" s="355"/>
      <c r="C61" s="355"/>
      <c r="D61" s="355"/>
      <c r="E61" s="355"/>
      <c r="F61" s="355"/>
      <c r="G61" s="279"/>
    </row>
    <row r="62" spans="1:7" ht="15.6" thickBot="1">
      <c r="A62" s="12"/>
      <c r="B62" s="12"/>
      <c r="C62" s="12"/>
      <c r="D62" s="12"/>
      <c r="E62" s="97"/>
      <c r="F62" s="12"/>
      <c r="G62" s="12"/>
    </row>
    <row r="63" spans="1:7" ht="18" thickBot="1">
      <c r="A63" s="332">
        <f>+'NRVC1-S8'!A61:G61+1</f>
        <v>20</v>
      </c>
      <c r="B63" s="333"/>
      <c r="C63" s="333"/>
      <c r="D63" s="333"/>
      <c r="E63" s="333"/>
      <c r="F63" s="333"/>
      <c r="G63" s="334"/>
    </row>
    <row r="64" spans="1:7" s="2" customFormat="1">
      <c r="A64" s="36"/>
      <c r="B64" s="36"/>
      <c r="C64" s="36"/>
      <c r="D64" s="36"/>
      <c r="E64" s="36"/>
      <c r="F64" s="36"/>
      <c r="G64" s="36"/>
    </row>
    <row r="65" spans="1:7" s="2" customFormat="1">
      <c r="A65" s="3"/>
      <c r="B65" s="3"/>
      <c r="C65" s="3"/>
      <c r="D65" s="3"/>
      <c r="E65" s="3"/>
      <c r="F65" s="3"/>
      <c r="G65" s="3"/>
    </row>
    <row r="66" spans="1:7" s="2" customFormat="1">
      <c r="A66" s="3"/>
      <c r="B66" s="3"/>
      <c r="C66" s="3"/>
      <c r="D66" s="3"/>
      <c r="E66" s="3"/>
      <c r="F66" s="3"/>
      <c r="G66" s="3"/>
    </row>
    <row r="67" spans="1:7" s="2" customFormat="1">
      <c r="A67" s="3"/>
      <c r="B67" s="3"/>
      <c r="C67" s="3"/>
      <c r="D67" s="3"/>
      <c r="E67" s="3"/>
      <c r="F67" s="3"/>
      <c r="G67" s="3"/>
    </row>
  </sheetData>
  <mergeCells count="5">
    <mergeCell ref="C5:C6"/>
    <mergeCell ref="D5:D6"/>
    <mergeCell ref="F5:F6"/>
    <mergeCell ref="A61:F61"/>
    <mergeCell ref="A63:G63"/>
  </mergeCells>
  <phoneticPr fontId="43" type="noConversion"/>
  <pageMargins left="0.59055118110236227" right="0" top="0.39370078740157483" bottom="0" header="0" footer="0"/>
  <pageSetup paperSize="9" scale="7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6600"/>
  </sheetPr>
  <dimension ref="A1:AV459"/>
  <sheetViews>
    <sheetView showGridLines="0" view="pageBreakPreview" zoomScale="89" zoomScaleNormal="100" zoomScaleSheetLayoutView="89" workbookViewId="0">
      <selection activeCell="G16" sqref="G16:G39"/>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48" ht="21.9" customHeight="1">
      <c r="A1" s="218" t="str">
        <f>works!A1</f>
        <v>Kgetlengrivier</v>
      </c>
      <c r="B1" s="55"/>
      <c r="C1" s="55"/>
      <c r="D1" s="56"/>
      <c r="E1" s="56"/>
      <c r="F1" s="281"/>
      <c r="G1" s="282">
        <f>works!G1</f>
        <v>46274</v>
      </c>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row>
    <row r="2" spans="1:48" ht="30" customHeight="1">
      <c r="A2" s="219" t="str">
        <f>+works!A2</f>
        <v>Bulk Water Supply Bodorp Swartruggens</v>
      </c>
      <c r="B2" s="60"/>
      <c r="C2" s="60"/>
      <c r="D2" s="60"/>
      <c r="E2" s="61"/>
      <c r="F2" s="61"/>
      <c r="G2" s="62"/>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row>
    <row r="3" spans="1:48" ht="21.9" customHeight="1" thickBot="1">
      <c r="A3" s="220" t="str">
        <f>works!A3</f>
        <v>Pipeline and related works</v>
      </c>
      <c r="B3" s="64"/>
      <c r="C3" s="64"/>
      <c r="D3" s="65"/>
      <c r="E3" s="65"/>
      <c r="F3" s="65"/>
      <c r="G3" s="66"/>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ht="15.6" thickBot="1">
      <c r="A4" s="12"/>
      <c r="B4" s="12"/>
      <c r="C4" s="12"/>
      <c r="D4" s="12"/>
      <c r="E4" s="97"/>
      <c r="F4" s="12"/>
      <c r="G4" s="12"/>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row>
    <row r="5" spans="1:48" ht="18" customHeight="1">
      <c r="A5" s="222" t="s">
        <v>7</v>
      </c>
      <c r="B5" s="223" t="s">
        <v>3</v>
      </c>
      <c r="C5" s="347" t="s">
        <v>8</v>
      </c>
      <c r="D5" s="348" t="s">
        <v>9</v>
      </c>
      <c r="E5" s="224" t="s">
        <v>23</v>
      </c>
      <c r="F5" s="349" t="s">
        <v>10</v>
      </c>
      <c r="G5" s="225" t="s">
        <v>11</v>
      </c>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row>
    <row r="6" spans="1:48" ht="18" customHeight="1" thickBot="1">
      <c r="A6" s="226" t="s">
        <v>20</v>
      </c>
      <c r="B6" s="68" t="s">
        <v>21</v>
      </c>
      <c r="C6" s="336"/>
      <c r="D6" s="338"/>
      <c r="E6" s="227" t="s">
        <v>78</v>
      </c>
      <c r="F6" s="342"/>
      <c r="G6" s="228" t="s">
        <v>22</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ht="21.9" customHeight="1">
      <c r="A7" s="69"/>
      <c r="B7" s="70" t="s">
        <v>2</v>
      </c>
      <c r="C7" s="71" t="s">
        <v>894</v>
      </c>
      <c r="D7" s="12"/>
      <c r="E7" s="97"/>
      <c r="F7" s="12"/>
      <c r="G7" s="72"/>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row>
    <row r="8" spans="1:48" ht="21.9" customHeight="1">
      <c r="A8" s="69"/>
      <c r="B8" s="70" t="s">
        <v>12</v>
      </c>
      <c r="C8" s="73" t="s">
        <v>895</v>
      </c>
      <c r="D8" s="12"/>
      <c r="E8" s="97"/>
      <c r="F8" s="12"/>
      <c r="G8" s="72"/>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row>
    <row r="9" spans="1:48" ht="15" customHeight="1" thickBot="1">
      <c r="A9" s="69"/>
      <c r="B9" s="70"/>
      <c r="C9" s="98"/>
      <c r="D9" s="12"/>
      <c r="E9" s="97"/>
      <c r="F9" s="12"/>
      <c r="G9" s="72"/>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row>
    <row r="10" spans="1:48" ht="17.399999999999999">
      <c r="A10" s="269"/>
      <c r="B10" s="270"/>
      <c r="C10" s="301">
        <v>1</v>
      </c>
      <c r="D10" s="356"/>
      <c r="E10" s="356"/>
      <c r="F10" s="356"/>
      <c r="G10" s="357"/>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row>
    <row r="11" spans="1:48">
      <c r="A11" s="263"/>
      <c r="B11" s="273"/>
      <c r="C11" s="268"/>
      <c r="D11" s="265"/>
      <c r="E11" s="266"/>
      <c r="F11" s="267"/>
      <c r="G11" s="27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row>
    <row r="12" spans="1:48" ht="17.399999999999999">
      <c r="A12" s="191" t="s">
        <v>897</v>
      </c>
      <c r="B12" s="215"/>
      <c r="C12" s="203" t="s">
        <v>90</v>
      </c>
      <c r="D12" s="194"/>
      <c r="E12" s="195"/>
      <c r="F12" s="196"/>
      <c r="G12" s="197"/>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row>
    <row r="13" spans="1:48" ht="17.100000000000001" customHeight="1">
      <c r="A13" s="263"/>
      <c r="B13" s="264"/>
      <c r="C13" s="268"/>
      <c r="D13" s="265"/>
      <c r="E13" s="266"/>
      <c r="F13" s="267"/>
      <c r="G13" s="27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row>
    <row r="14" spans="1:48" ht="42.75" customHeight="1">
      <c r="A14" s="263"/>
      <c r="B14" s="264"/>
      <c r="C14" s="101" t="s">
        <v>524</v>
      </c>
      <c r="D14" s="265"/>
      <c r="E14" s="266"/>
      <c r="F14" s="267"/>
      <c r="G14" s="27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row>
    <row r="15" spans="1:48">
      <c r="A15" s="263"/>
      <c r="B15" s="264"/>
      <c r="C15" s="101"/>
      <c r="D15" s="265"/>
      <c r="E15" s="266"/>
      <c r="F15" s="267"/>
      <c r="G15" s="27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row>
    <row r="16" spans="1:48" ht="17.100000000000001" customHeight="1">
      <c r="A16" s="263" t="s">
        <v>898</v>
      </c>
      <c r="B16" s="264" t="s">
        <v>91</v>
      </c>
      <c r="C16" s="268" t="s">
        <v>177</v>
      </c>
      <c r="D16" s="265" t="s">
        <v>19</v>
      </c>
      <c r="E16" s="266">
        <v>11</v>
      </c>
      <c r="F16" s="276"/>
      <c r="G16" s="27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row>
    <row r="17" spans="1:48" ht="17.100000000000001" customHeight="1">
      <c r="A17" s="263" t="s">
        <v>899</v>
      </c>
      <c r="B17" s="264" t="s">
        <v>135</v>
      </c>
      <c r="C17" s="268" t="s">
        <v>1</v>
      </c>
      <c r="D17" s="265" t="s">
        <v>19</v>
      </c>
      <c r="E17" s="266">
        <v>2</v>
      </c>
      <c r="F17" s="87"/>
      <c r="G17" s="27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row>
    <row r="18" spans="1:48" ht="17.100000000000001" customHeight="1">
      <c r="A18" s="263" t="s">
        <v>900</v>
      </c>
      <c r="B18" s="264" t="s">
        <v>136</v>
      </c>
      <c r="C18" s="268" t="s">
        <v>92</v>
      </c>
      <c r="D18" s="265" t="s">
        <v>19</v>
      </c>
      <c r="E18" s="266">
        <v>1</v>
      </c>
      <c r="F18" s="276"/>
      <c r="G18" s="27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row>
    <row r="19" spans="1:48">
      <c r="A19" s="263" t="s">
        <v>901</v>
      </c>
      <c r="B19" s="76" t="s">
        <v>529</v>
      </c>
      <c r="C19" s="84" t="s">
        <v>690</v>
      </c>
      <c r="D19" s="78" t="s">
        <v>19</v>
      </c>
      <c r="E19" s="79">
        <v>2</v>
      </c>
      <c r="F19" s="276"/>
      <c r="G19" s="27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row>
    <row r="20" spans="1:48" ht="27.6">
      <c r="A20" s="263" t="s">
        <v>902</v>
      </c>
      <c r="B20" s="264" t="s">
        <v>178</v>
      </c>
      <c r="C20" s="297" t="s">
        <v>691</v>
      </c>
      <c r="D20" s="265" t="s">
        <v>19</v>
      </c>
      <c r="E20" s="266">
        <v>20</v>
      </c>
      <c r="F20" s="82"/>
      <c r="G20" s="27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row>
    <row r="21" spans="1:48" ht="17.100000000000001" customHeight="1">
      <c r="A21" s="75"/>
      <c r="B21" s="76"/>
      <c r="C21" s="77"/>
      <c r="D21" s="78"/>
      <c r="E21" s="100"/>
      <c r="F21" s="82"/>
      <c r="G21" s="81"/>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row>
    <row r="22" spans="1:48" ht="17.399999999999999">
      <c r="A22" s="191" t="s">
        <v>903</v>
      </c>
      <c r="B22" s="215"/>
      <c r="C22" s="203" t="s">
        <v>530</v>
      </c>
      <c r="D22" s="194"/>
      <c r="E22" s="195"/>
      <c r="F22" s="196"/>
      <c r="G22" s="197"/>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row>
    <row r="23" spans="1:48" ht="17.100000000000001" customHeight="1">
      <c r="A23" s="75"/>
      <c r="B23" s="76"/>
      <c r="C23" s="77"/>
      <c r="D23" s="78"/>
      <c r="E23" s="100"/>
      <c r="F23" s="82"/>
      <c r="G23" s="81"/>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1:48" ht="17.100000000000001" customHeight="1">
      <c r="A24" s="75"/>
      <c r="B24" s="76"/>
      <c r="C24" s="92" t="s">
        <v>508</v>
      </c>
      <c r="D24" s="78"/>
      <c r="E24" s="100"/>
      <c r="F24" s="82"/>
      <c r="G24" s="81"/>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row>
    <row r="25" spans="1:48" ht="17.100000000000001" customHeight="1">
      <c r="A25" s="75"/>
      <c r="B25" s="76"/>
      <c r="C25" s="92"/>
      <c r="D25" s="78"/>
      <c r="E25" s="100"/>
      <c r="F25" s="82"/>
      <c r="G25" s="81"/>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row>
    <row r="26" spans="1:48" ht="17.100000000000001" customHeight="1">
      <c r="A26" s="263" t="s">
        <v>904</v>
      </c>
      <c r="B26" s="264" t="s">
        <v>117</v>
      </c>
      <c r="C26" s="77" t="s">
        <v>562</v>
      </c>
      <c r="D26" s="265" t="s">
        <v>18</v>
      </c>
      <c r="E26" s="266">
        <v>7</v>
      </c>
      <c r="F26" s="82"/>
      <c r="G26" s="27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row>
    <row r="27" spans="1:48" ht="17.100000000000001" customHeight="1">
      <c r="A27" s="263" t="s">
        <v>905</v>
      </c>
      <c r="B27" s="76" t="s">
        <v>30</v>
      </c>
      <c r="C27" s="77" t="s">
        <v>662</v>
      </c>
      <c r="D27" s="78" t="s">
        <v>179</v>
      </c>
      <c r="E27" s="79">
        <v>7</v>
      </c>
      <c r="F27" s="276"/>
      <c r="G27" s="27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row>
    <row r="28" spans="1:48" ht="17.100000000000001" customHeight="1">
      <c r="A28" s="75"/>
      <c r="B28" s="264"/>
      <c r="C28" s="268"/>
      <c r="D28" s="265"/>
      <c r="E28" s="278"/>
      <c r="F28" s="276"/>
      <c r="G28" s="27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row>
    <row r="29" spans="1:48" ht="17.399999999999999">
      <c r="A29" s="283" t="s">
        <v>906</v>
      </c>
      <c r="B29" s="284"/>
      <c r="C29" s="285" t="s">
        <v>133</v>
      </c>
      <c r="D29" s="284"/>
      <c r="E29" s="284"/>
      <c r="F29" s="286"/>
      <c r="G29" s="287"/>
    </row>
    <row r="30" spans="1:48">
      <c r="A30" s="263"/>
      <c r="B30" s="76"/>
      <c r="C30" s="77"/>
      <c r="D30" s="78"/>
      <c r="E30" s="79"/>
      <c r="F30" s="82"/>
      <c r="G30" s="274"/>
    </row>
    <row r="31" spans="1:48">
      <c r="A31" s="263" t="s">
        <v>907</v>
      </c>
      <c r="B31" s="273" t="s">
        <v>118</v>
      </c>
      <c r="C31" s="268" t="s">
        <v>534</v>
      </c>
      <c r="D31" s="265" t="s">
        <v>535</v>
      </c>
      <c r="E31" s="266">
        <v>1</v>
      </c>
      <c r="F31" s="82"/>
      <c r="G31" s="274"/>
    </row>
    <row r="32" spans="1:48">
      <c r="A32" s="178"/>
      <c r="B32" s="288"/>
      <c r="C32" s="179"/>
      <c r="D32" s="180"/>
      <c r="E32" s="181"/>
      <c r="F32" s="182"/>
      <c r="G32" s="183"/>
    </row>
    <row r="33" spans="1:48" ht="17.399999999999999">
      <c r="A33" s="283" t="s">
        <v>908</v>
      </c>
      <c r="B33" s="284"/>
      <c r="C33" s="285" t="s">
        <v>134</v>
      </c>
      <c r="D33" s="284"/>
      <c r="E33" s="284"/>
      <c r="F33" s="286"/>
      <c r="G33" s="287"/>
    </row>
    <row r="34" spans="1:48">
      <c r="A34" s="178"/>
      <c r="B34" s="288"/>
      <c r="C34" s="179"/>
      <c r="D34" s="180"/>
      <c r="E34" s="181"/>
      <c r="F34" s="182"/>
      <c r="G34" s="183"/>
    </row>
    <row r="35" spans="1:48">
      <c r="A35" s="263" t="s">
        <v>909</v>
      </c>
      <c r="B35" s="76" t="s">
        <v>93</v>
      </c>
      <c r="C35" s="268" t="s">
        <v>536</v>
      </c>
      <c r="D35" s="265" t="s">
        <v>18</v>
      </c>
      <c r="E35" s="266">
        <v>11</v>
      </c>
      <c r="F35" s="82"/>
      <c r="G35" s="274"/>
    </row>
    <row r="36" spans="1:48" ht="17.100000000000001" customHeight="1">
      <c r="A36" s="263" t="s">
        <v>910</v>
      </c>
      <c r="B36" s="76" t="s">
        <v>537</v>
      </c>
      <c r="C36" s="77" t="s">
        <v>551</v>
      </c>
      <c r="D36" s="78" t="s">
        <v>18</v>
      </c>
      <c r="E36" s="266">
        <v>25</v>
      </c>
      <c r="F36" s="82"/>
      <c r="G36" s="274"/>
    </row>
    <row r="37" spans="1:48" ht="17.100000000000001" customHeight="1">
      <c r="A37" s="263" t="s">
        <v>910</v>
      </c>
      <c r="B37" s="76" t="s">
        <v>537</v>
      </c>
      <c r="C37" s="77" t="s">
        <v>689</v>
      </c>
      <c r="D37" s="78" t="s">
        <v>18</v>
      </c>
      <c r="E37" s="266">
        <v>4</v>
      </c>
      <c r="F37" s="82"/>
      <c r="G37" s="274"/>
    </row>
    <row r="38" spans="1:48" ht="17.100000000000001" customHeight="1">
      <c r="A38" s="263" t="s">
        <v>911</v>
      </c>
      <c r="B38" s="76" t="s">
        <v>93</v>
      </c>
      <c r="C38" s="77" t="s">
        <v>539</v>
      </c>
      <c r="D38" s="78" t="s">
        <v>17</v>
      </c>
      <c r="E38" s="266">
        <v>20</v>
      </c>
      <c r="F38" s="82"/>
      <c r="G38" s="274"/>
    </row>
    <row r="39" spans="1:48">
      <c r="A39" s="75"/>
      <c r="B39" s="76"/>
      <c r="C39" s="77"/>
      <c r="D39" s="78"/>
      <c r="E39" s="100"/>
      <c r="F39" s="82"/>
      <c r="G39" s="81"/>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row>
    <row r="40" spans="1:48" ht="17.100000000000001" customHeight="1">
      <c r="A40" s="191" t="s">
        <v>912</v>
      </c>
      <c r="B40" s="215"/>
      <c r="C40" s="203" t="s">
        <v>95</v>
      </c>
      <c r="D40" s="194"/>
      <c r="E40" s="195"/>
      <c r="F40" s="196"/>
      <c r="G40" s="197"/>
    </row>
    <row r="41" spans="1:48" ht="17.100000000000001" customHeight="1">
      <c r="A41" s="263"/>
      <c r="B41" s="76"/>
      <c r="C41" s="77"/>
      <c r="D41" s="78"/>
      <c r="E41" s="266"/>
      <c r="F41" s="82"/>
      <c r="G41" s="274"/>
    </row>
    <row r="42" spans="1:48" ht="17.100000000000001" customHeight="1">
      <c r="A42" s="178"/>
      <c r="B42" s="85"/>
      <c r="C42" s="304" t="s">
        <v>540</v>
      </c>
      <c r="D42" s="89"/>
      <c r="E42" s="86"/>
      <c r="F42" s="87"/>
      <c r="G42" s="183"/>
    </row>
    <row r="43" spans="1:48" ht="17.100000000000001" customHeight="1">
      <c r="A43" s="75"/>
      <c r="B43" s="76"/>
      <c r="C43" s="92" t="s">
        <v>541</v>
      </c>
      <c r="D43" s="78"/>
      <c r="E43" s="100"/>
      <c r="F43" s="82"/>
      <c r="G43" s="81"/>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row>
    <row r="44" spans="1:48" ht="17.100000000000001" customHeight="1">
      <c r="A44" s="75"/>
      <c r="B44" s="76"/>
      <c r="C44" s="92"/>
      <c r="D44" s="78"/>
      <c r="E44" s="100"/>
      <c r="F44" s="82"/>
      <c r="G44" s="81"/>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row>
    <row r="45" spans="1:48" ht="17.100000000000001" customHeight="1">
      <c r="A45" s="75" t="s">
        <v>913</v>
      </c>
      <c r="B45" s="289" t="s">
        <v>150</v>
      </c>
      <c r="C45" s="290" t="s">
        <v>643</v>
      </c>
      <c r="D45" s="291" t="s">
        <v>94</v>
      </c>
      <c r="E45" s="266">
        <v>2</v>
      </c>
      <c r="F45" s="82"/>
      <c r="G45" s="27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row>
    <row r="46" spans="1:48" ht="17.100000000000001" customHeight="1">
      <c r="A46" s="75"/>
      <c r="B46" s="76"/>
      <c r="C46" s="95"/>
      <c r="D46" s="78"/>
      <c r="E46" s="79"/>
      <c r="F46" s="82"/>
      <c r="G46" s="81"/>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row>
    <row r="47" spans="1:48" ht="17.100000000000001" customHeight="1">
      <c r="A47" s="75"/>
      <c r="B47" s="76"/>
      <c r="C47" s="95" t="s">
        <v>542</v>
      </c>
      <c r="D47" s="78"/>
      <c r="E47" s="79"/>
      <c r="F47" s="82"/>
      <c r="G47" s="81"/>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row>
    <row r="48" spans="1:48" ht="17.100000000000001" customHeight="1">
      <c r="A48" s="75"/>
      <c r="B48" s="76"/>
      <c r="C48" s="95"/>
      <c r="D48" s="78"/>
      <c r="E48" s="79"/>
      <c r="F48" s="82"/>
      <c r="G48" s="81"/>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row>
    <row r="49" spans="1:48">
      <c r="A49" s="75" t="s">
        <v>914</v>
      </c>
      <c r="B49" s="76" t="s">
        <v>150</v>
      </c>
      <c r="C49" s="84" t="s">
        <v>552</v>
      </c>
      <c r="D49" s="265" t="s">
        <v>94</v>
      </c>
      <c r="E49" s="79">
        <v>1</v>
      </c>
      <c r="F49" s="82"/>
      <c r="G49" s="81"/>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row>
    <row r="50" spans="1:48" ht="17.100000000000001" customHeight="1">
      <c r="A50" s="75"/>
      <c r="B50" s="76"/>
      <c r="C50" s="77"/>
      <c r="D50" s="265"/>
      <c r="E50" s="79"/>
      <c r="F50" s="82"/>
      <c r="G50" s="81"/>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row>
    <row r="51" spans="1:48" ht="17.100000000000001" customHeight="1">
      <c r="A51" s="75"/>
      <c r="B51" s="76"/>
      <c r="C51" s="95" t="s">
        <v>544</v>
      </c>
      <c r="D51" s="78"/>
      <c r="E51" s="79"/>
      <c r="F51" s="82"/>
      <c r="G51" s="81"/>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row>
    <row r="52" spans="1:48" ht="17.100000000000001" customHeight="1">
      <c r="A52" s="75"/>
      <c r="B52" s="76"/>
      <c r="C52" s="95"/>
      <c r="D52" s="78"/>
      <c r="E52" s="79"/>
      <c r="F52" s="82"/>
      <c r="G52" s="81"/>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row>
    <row r="53" spans="1:48" ht="17.100000000000001" customHeight="1">
      <c r="A53" s="75" t="s">
        <v>915</v>
      </c>
      <c r="B53" s="76" t="s">
        <v>151</v>
      </c>
      <c r="C53" s="77" t="s">
        <v>644</v>
      </c>
      <c r="D53" s="265" t="s">
        <v>19</v>
      </c>
      <c r="E53" s="79">
        <v>1</v>
      </c>
      <c r="F53" s="82"/>
      <c r="G53" s="81"/>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row>
    <row r="54" spans="1:48" ht="17.100000000000001" customHeight="1">
      <c r="A54" s="75" t="s">
        <v>916</v>
      </c>
      <c r="B54" s="76"/>
      <c r="C54" s="77" t="s">
        <v>546</v>
      </c>
      <c r="D54" s="265" t="s">
        <v>17</v>
      </c>
      <c r="E54" s="79">
        <v>6</v>
      </c>
      <c r="F54" s="276"/>
      <c r="G54" s="81"/>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row>
    <row r="55" spans="1:48" ht="16.5" customHeight="1">
      <c r="A55" s="75"/>
      <c r="B55" s="76"/>
      <c r="C55" s="77"/>
      <c r="D55" s="78"/>
      <c r="E55" s="79"/>
      <c r="F55" s="276"/>
      <c r="G55" s="27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row>
    <row r="56" spans="1:48" ht="17.100000000000001" customHeight="1">
      <c r="A56" s="75"/>
      <c r="B56" s="76"/>
      <c r="C56" s="77"/>
      <c r="D56" s="78"/>
      <c r="E56" s="79"/>
      <c r="F56" s="276"/>
      <c r="G56" s="27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row>
    <row r="57" spans="1:48" ht="17.100000000000001" customHeight="1">
      <c r="A57" s="75"/>
      <c r="B57" s="264"/>
      <c r="C57" s="290"/>
      <c r="D57" s="265"/>
      <c r="E57" s="266"/>
      <c r="F57" s="276"/>
      <c r="G57" s="27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row>
    <row r="58" spans="1:48" ht="17.100000000000001" customHeight="1" thickBot="1">
      <c r="A58" s="75"/>
      <c r="B58" s="264"/>
      <c r="C58" s="290"/>
      <c r="D58" s="265"/>
      <c r="E58" s="266"/>
      <c r="F58" s="276"/>
      <c r="G58" s="27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row>
    <row r="59" spans="1:48" ht="18" thickBot="1">
      <c r="A59" s="343">
        <f>+'VC2-S9'!A61:G61</f>
        <v>22</v>
      </c>
      <c r="B59" s="350"/>
      <c r="C59" s="350"/>
      <c r="D59" s="350"/>
      <c r="E59" s="350"/>
      <c r="F59" s="351"/>
      <c r="G59" s="185"/>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row>
    <row r="60" spans="1:48" ht="15.6" thickBot="1">
      <c r="A60" s="12"/>
      <c r="B60" s="12"/>
      <c r="C60" s="12"/>
      <c r="D60" s="12"/>
      <c r="E60" s="97"/>
      <c r="F60" s="12"/>
      <c r="G60" s="12"/>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row>
    <row r="61" spans="1:48" ht="18" thickBot="1">
      <c r="A61" s="332">
        <f>+'NRVC2-S8'!A63:G63+1</f>
        <v>21</v>
      </c>
      <c r="B61" s="333"/>
      <c r="C61" s="333"/>
      <c r="D61" s="333"/>
      <c r="E61" s="333"/>
      <c r="F61" s="333"/>
      <c r="G61" s="33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row>
    <row r="62" spans="1:48" s="2" customFormat="1">
      <c r="A62" s="36"/>
      <c r="B62" s="36"/>
      <c r="C62" s="36"/>
      <c r="D62" s="36"/>
      <c r="E62" s="36"/>
      <c r="F62" s="36"/>
      <c r="G62" s="36"/>
    </row>
    <row r="63" spans="1:48" s="2" customFormat="1">
      <c r="A63" s="3"/>
      <c r="B63" s="3"/>
      <c r="C63" s="3"/>
      <c r="D63" s="3"/>
      <c r="E63" s="3"/>
      <c r="F63" s="3"/>
      <c r="G63" s="3"/>
    </row>
    <row r="64" spans="1:48" s="2" customFormat="1">
      <c r="A64" s="3"/>
      <c r="B64" s="3"/>
      <c r="C64" s="3"/>
      <c r="D64" s="3"/>
      <c r="E64" s="3"/>
      <c r="F64" s="3"/>
      <c r="G64" s="3"/>
    </row>
    <row r="65" spans="1:48" s="2" customFormat="1">
      <c r="A65" s="3"/>
      <c r="B65" s="3"/>
      <c r="C65" s="3"/>
      <c r="D65" s="3"/>
      <c r="E65" s="3"/>
      <c r="F65" s="3"/>
      <c r="G65" s="3"/>
    </row>
    <row r="66" spans="1:48">
      <c r="A66" s="3"/>
      <c r="B66" s="3"/>
      <c r="C66" s="3"/>
      <c r="D66" s="3"/>
      <c r="E66" s="298"/>
      <c r="F66" s="3"/>
      <c r="G66" s="3"/>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row>
    <row r="67" spans="1:48">
      <c r="A67" s="3"/>
      <c r="B67" s="3"/>
      <c r="C67" s="3"/>
      <c r="D67" s="3"/>
      <c r="E67" s="298"/>
      <c r="F67" s="3"/>
      <c r="G67" s="3"/>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row>
    <row r="68" spans="1:48">
      <c r="A68" s="3"/>
      <c r="B68" s="3"/>
      <c r="C68" s="3"/>
      <c r="D68" s="3"/>
      <c r="E68" s="298"/>
      <c r="F68" s="3"/>
      <c r="G68" s="3"/>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row>
    <row r="69" spans="1:48">
      <c r="A69" s="3"/>
      <c r="B69" s="3"/>
      <c r="C69" s="3"/>
      <c r="D69" s="3"/>
      <c r="E69" s="298"/>
      <c r="F69" s="3"/>
      <c r="G69" s="3"/>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row>
    <row r="70" spans="1:48">
      <c r="A70" s="3"/>
      <c r="B70" s="3"/>
      <c r="C70" s="3"/>
      <c r="D70" s="3"/>
      <c r="E70" s="298"/>
      <c r="F70" s="3"/>
      <c r="G70" s="3"/>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row>
    <row r="71" spans="1:48">
      <c r="A71" s="3"/>
      <c r="B71" s="3"/>
      <c r="C71" s="3"/>
      <c r="D71" s="3"/>
      <c r="E71" s="298"/>
      <c r="F71" s="3"/>
      <c r="G71" s="3"/>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row>
    <row r="72" spans="1:48">
      <c r="A72" s="3"/>
      <c r="B72" s="3"/>
      <c r="C72" s="3"/>
      <c r="D72" s="3"/>
      <c r="E72" s="298"/>
      <c r="F72" s="3"/>
      <c r="G72" s="3"/>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row>
    <row r="73" spans="1:48">
      <c r="A73" s="3"/>
      <c r="B73" s="3"/>
      <c r="C73" s="3"/>
      <c r="D73" s="3"/>
      <c r="E73" s="298"/>
      <c r="F73" s="3"/>
      <c r="G73" s="3"/>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row>
    <row r="74" spans="1:48">
      <c r="A74" s="3"/>
      <c r="B74" s="3"/>
      <c r="C74" s="3"/>
      <c r="D74" s="3"/>
      <c r="E74" s="298"/>
      <c r="F74" s="3"/>
      <c r="G74" s="3"/>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row>
    <row r="75" spans="1:48">
      <c r="A75" s="3"/>
      <c r="B75" s="3"/>
      <c r="C75" s="3"/>
      <c r="D75" s="3"/>
      <c r="E75" s="298"/>
      <c r="F75" s="3"/>
      <c r="G75" s="3"/>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row>
    <row r="76" spans="1:48">
      <c r="A76" s="3"/>
      <c r="B76" s="3"/>
      <c r="C76" s="3"/>
      <c r="D76" s="3"/>
      <c r="E76" s="298"/>
      <c r="F76" s="3"/>
      <c r="G76" s="3"/>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row>
    <row r="77" spans="1:48">
      <c r="A77" s="3"/>
      <c r="B77" s="3"/>
      <c r="C77" s="3"/>
      <c r="D77" s="3"/>
      <c r="E77" s="298"/>
      <c r="F77" s="3"/>
      <c r="G77" s="3"/>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row>
    <row r="78" spans="1:48">
      <c r="A78" s="3"/>
      <c r="B78" s="3"/>
      <c r="C78" s="3"/>
      <c r="D78" s="3"/>
      <c r="E78" s="298"/>
      <c r="F78" s="3"/>
      <c r="G78" s="3"/>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row>
    <row r="79" spans="1:48">
      <c r="A79" s="3"/>
      <c r="B79" s="3"/>
      <c r="C79" s="3"/>
      <c r="D79" s="3"/>
      <c r="E79" s="298"/>
      <c r="F79" s="3"/>
      <c r="G79" s="3"/>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row>
    <row r="80" spans="1:48">
      <c r="A80" s="3"/>
      <c r="B80" s="3"/>
      <c r="C80" s="3"/>
      <c r="D80" s="3"/>
      <c r="E80" s="298"/>
      <c r="F80" s="3"/>
      <c r="G80" s="3"/>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row>
    <row r="81" spans="1:48">
      <c r="A81" s="3"/>
      <c r="B81" s="3"/>
      <c r="C81" s="3"/>
      <c r="D81" s="3"/>
      <c r="E81" s="298"/>
      <c r="F81" s="3"/>
      <c r="G81" s="3"/>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row>
    <row r="82" spans="1:48">
      <c r="A82" s="3"/>
      <c r="B82" s="3"/>
      <c r="C82" s="3"/>
      <c r="D82" s="3"/>
      <c r="E82" s="298"/>
      <c r="F82" s="3"/>
      <c r="G82" s="3"/>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row>
    <row r="83" spans="1:48">
      <c r="A83" s="3"/>
      <c r="B83" s="3"/>
      <c r="C83" s="3"/>
      <c r="D83" s="3"/>
      <c r="E83" s="298"/>
      <c r="F83" s="3"/>
      <c r="G83" s="3"/>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row>
    <row r="84" spans="1:48">
      <c r="A84" s="3"/>
      <c r="B84" s="3"/>
      <c r="C84" s="3"/>
      <c r="D84" s="3"/>
      <c r="E84" s="298"/>
      <c r="F84" s="3"/>
      <c r="G84" s="3"/>
    </row>
    <row r="85" spans="1:48">
      <c r="A85" s="3"/>
      <c r="B85" s="3"/>
      <c r="C85" s="3"/>
      <c r="D85" s="3"/>
      <c r="E85" s="298"/>
      <c r="F85" s="3"/>
      <c r="G85" s="3"/>
    </row>
    <row r="86" spans="1:48">
      <c r="A86" s="3"/>
      <c r="B86" s="3"/>
      <c r="C86" s="3"/>
      <c r="D86" s="3"/>
      <c r="E86" s="298"/>
      <c r="F86" s="3"/>
      <c r="G86" s="3"/>
    </row>
    <row r="87" spans="1:48">
      <c r="A87" s="3"/>
      <c r="B87" s="3"/>
      <c r="C87" s="3"/>
      <c r="D87" s="3"/>
      <c r="E87" s="298"/>
      <c r="F87" s="3"/>
      <c r="G87" s="3"/>
    </row>
    <row r="88" spans="1:48">
      <c r="A88" s="3"/>
      <c r="B88" s="3"/>
      <c r="C88" s="3"/>
      <c r="D88" s="3"/>
      <c r="E88" s="298"/>
      <c r="F88" s="3"/>
      <c r="G88" s="3"/>
    </row>
    <row r="89" spans="1:48">
      <c r="A89" s="3"/>
      <c r="B89" s="3"/>
      <c r="C89" s="3"/>
      <c r="D89" s="3"/>
      <c r="E89" s="298"/>
      <c r="F89" s="3"/>
      <c r="G89" s="3"/>
    </row>
    <row r="90" spans="1:48">
      <c r="A90" s="3"/>
      <c r="B90" s="3"/>
      <c r="C90" s="3"/>
      <c r="D90" s="3"/>
      <c r="E90" s="298"/>
      <c r="F90" s="3"/>
      <c r="G90" s="3"/>
    </row>
    <row r="91" spans="1:48">
      <c r="A91" s="3"/>
      <c r="B91" s="3"/>
      <c r="C91" s="3"/>
      <c r="D91" s="3"/>
      <c r="E91" s="298"/>
      <c r="F91" s="3"/>
      <c r="G91" s="3"/>
    </row>
    <row r="92" spans="1:48">
      <c r="A92" s="3"/>
      <c r="B92" s="3"/>
      <c r="C92" s="3"/>
      <c r="D92" s="3"/>
      <c r="E92" s="298"/>
      <c r="F92" s="3"/>
      <c r="G92" s="3"/>
    </row>
    <row r="93" spans="1:48">
      <c r="A93" s="3"/>
      <c r="B93" s="3"/>
      <c r="C93" s="3"/>
      <c r="D93" s="3"/>
      <c r="E93" s="298"/>
      <c r="F93" s="3"/>
      <c r="G93" s="3"/>
    </row>
    <row r="94" spans="1:48">
      <c r="A94" s="3"/>
      <c r="B94" s="3"/>
      <c r="C94" s="3"/>
      <c r="D94" s="3"/>
      <c r="E94" s="298"/>
      <c r="F94" s="3"/>
      <c r="G94" s="3"/>
    </row>
    <row r="95" spans="1:48">
      <c r="A95" s="3"/>
      <c r="B95" s="3"/>
      <c r="C95" s="3"/>
      <c r="D95" s="3"/>
      <c r="E95" s="298"/>
      <c r="F95" s="3"/>
      <c r="G95" s="3"/>
    </row>
    <row r="96" spans="1:48">
      <c r="A96" s="3"/>
      <c r="B96" s="3"/>
      <c r="C96" s="3"/>
      <c r="D96" s="3"/>
      <c r="E96" s="298"/>
      <c r="F96" s="3"/>
      <c r="G96" s="3"/>
    </row>
    <row r="97" spans="1:7">
      <c r="A97" s="3"/>
      <c r="B97" s="3"/>
      <c r="C97" s="3"/>
      <c r="D97" s="3"/>
      <c r="E97" s="298"/>
      <c r="F97" s="3"/>
      <c r="G97" s="3"/>
    </row>
    <row r="98" spans="1:7">
      <c r="A98" s="3"/>
      <c r="B98" s="3"/>
      <c r="C98" s="3"/>
      <c r="D98" s="3"/>
      <c r="E98" s="298"/>
      <c r="F98" s="3"/>
      <c r="G98" s="3"/>
    </row>
    <row r="99" spans="1:7">
      <c r="A99" s="3"/>
      <c r="B99" s="3"/>
      <c r="C99" s="3"/>
      <c r="D99" s="3"/>
      <c r="E99" s="298"/>
      <c r="F99" s="3"/>
      <c r="G99" s="3"/>
    </row>
    <row r="100" spans="1:7">
      <c r="A100" s="3"/>
      <c r="B100" s="3"/>
      <c r="C100" s="3"/>
      <c r="D100" s="3"/>
      <c r="E100" s="298"/>
      <c r="F100" s="3"/>
      <c r="G100" s="3"/>
    </row>
    <row r="101" spans="1:7">
      <c r="A101" s="3"/>
      <c r="B101" s="3"/>
      <c r="C101" s="3"/>
      <c r="D101" s="3"/>
      <c r="E101" s="298"/>
      <c r="F101" s="3"/>
      <c r="G101" s="3"/>
    </row>
    <row r="102" spans="1:7">
      <c r="A102" s="3"/>
      <c r="B102" s="3"/>
      <c r="C102" s="3"/>
      <c r="D102" s="3"/>
      <c r="E102" s="298"/>
      <c r="F102" s="3"/>
      <c r="G102" s="3"/>
    </row>
    <row r="103" spans="1:7">
      <c r="A103" s="3"/>
      <c r="B103" s="3"/>
      <c r="C103" s="3"/>
      <c r="D103" s="3"/>
      <c r="E103" s="298"/>
      <c r="F103" s="3"/>
      <c r="G103" s="3"/>
    </row>
    <row r="104" spans="1:7">
      <c r="A104" s="3"/>
      <c r="B104" s="3"/>
      <c r="C104" s="3"/>
      <c r="D104" s="3"/>
      <c r="E104" s="298"/>
      <c r="F104" s="3"/>
      <c r="G104" s="3"/>
    </row>
    <row r="105" spans="1:7">
      <c r="A105" s="3"/>
      <c r="B105" s="3"/>
      <c r="C105" s="3"/>
      <c r="D105" s="3"/>
      <c r="E105" s="298"/>
      <c r="F105" s="3"/>
      <c r="G105" s="3"/>
    </row>
    <row r="106" spans="1:7">
      <c r="A106" s="3"/>
      <c r="B106" s="3"/>
      <c r="C106" s="3"/>
      <c r="D106" s="3"/>
      <c r="E106" s="298"/>
      <c r="F106" s="3"/>
      <c r="G106" s="3"/>
    </row>
    <row r="107" spans="1:7">
      <c r="A107" s="3"/>
      <c r="B107" s="3"/>
      <c r="C107" s="3"/>
      <c r="D107" s="3"/>
      <c r="E107" s="298"/>
      <c r="F107" s="3"/>
      <c r="G107" s="3"/>
    </row>
    <row r="108" spans="1:7">
      <c r="A108" s="3"/>
      <c r="B108" s="3"/>
      <c r="C108" s="3"/>
      <c r="D108" s="3"/>
      <c r="E108" s="298"/>
      <c r="F108" s="3"/>
      <c r="G108" s="3"/>
    </row>
    <row r="109" spans="1:7">
      <c r="A109" s="3"/>
      <c r="B109" s="3"/>
      <c r="C109" s="3"/>
      <c r="D109" s="3"/>
      <c r="E109" s="298"/>
      <c r="F109" s="3"/>
      <c r="G109" s="3"/>
    </row>
    <row r="110" spans="1:7">
      <c r="A110" s="3"/>
      <c r="B110" s="3"/>
      <c r="C110" s="3"/>
      <c r="D110" s="3"/>
      <c r="E110" s="298"/>
      <c r="F110" s="3"/>
      <c r="G110" s="3"/>
    </row>
    <row r="111" spans="1:7">
      <c r="A111" s="3"/>
      <c r="B111" s="3"/>
      <c r="C111" s="3"/>
      <c r="D111" s="3"/>
      <c r="E111" s="298"/>
      <c r="F111" s="3"/>
      <c r="G111" s="3"/>
    </row>
    <row r="112" spans="1:7">
      <c r="A112" s="3"/>
      <c r="B112" s="3"/>
      <c r="C112" s="3"/>
      <c r="D112" s="3"/>
      <c r="E112" s="298"/>
      <c r="F112" s="3"/>
      <c r="G112" s="3"/>
    </row>
    <row r="113" spans="1:7">
      <c r="A113" s="3"/>
      <c r="B113" s="3"/>
      <c r="C113" s="3"/>
      <c r="D113" s="3"/>
      <c r="E113" s="298"/>
      <c r="F113" s="3"/>
      <c r="G113" s="3"/>
    </row>
    <row r="114" spans="1:7">
      <c r="A114" s="3"/>
      <c r="B114" s="3"/>
      <c r="C114" s="3"/>
      <c r="D114" s="3"/>
      <c r="E114" s="298"/>
      <c r="F114" s="3"/>
      <c r="G114" s="3"/>
    </row>
    <row r="115" spans="1:7">
      <c r="A115" s="3"/>
      <c r="B115" s="3"/>
      <c r="C115" s="3"/>
      <c r="D115" s="3"/>
      <c r="E115" s="298"/>
      <c r="F115" s="3"/>
      <c r="G115" s="3"/>
    </row>
    <row r="116" spans="1:7">
      <c r="A116" s="3"/>
      <c r="B116" s="3"/>
      <c r="C116" s="3"/>
      <c r="D116" s="3"/>
      <c r="E116" s="298"/>
      <c r="F116" s="3"/>
      <c r="G116" s="3"/>
    </row>
    <row r="117" spans="1:7">
      <c r="A117" s="3"/>
      <c r="B117" s="3"/>
      <c r="C117" s="3"/>
      <c r="D117" s="3"/>
      <c r="E117" s="298"/>
      <c r="F117" s="3"/>
      <c r="G117" s="3"/>
    </row>
    <row r="118" spans="1:7">
      <c r="A118" s="3"/>
      <c r="B118" s="3"/>
      <c r="C118" s="3"/>
      <c r="D118" s="3"/>
      <c r="E118" s="298"/>
      <c r="F118" s="3"/>
      <c r="G118" s="3"/>
    </row>
    <row r="119" spans="1:7">
      <c r="A119" s="3"/>
      <c r="B119" s="3"/>
      <c r="C119" s="3"/>
      <c r="D119" s="3"/>
      <c r="E119" s="298"/>
      <c r="F119" s="3"/>
      <c r="G119" s="3"/>
    </row>
    <row r="120" spans="1:7">
      <c r="A120" s="3"/>
      <c r="B120" s="3"/>
      <c r="C120" s="3"/>
      <c r="D120" s="3"/>
      <c r="E120" s="298"/>
      <c r="F120" s="3"/>
      <c r="G120" s="3"/>
    </row>
    <row r="121" spans="1:7">
      <c r="A121" s="3"/>
      <c r="B121" s="3"/>
      <c r="C121" s="3"/>
      <c r="D121" s="3"/>
      <c r="E121" s="298"/>
      <c r="F121" s="3"/>
      <c r="G121" s="3"/>
    </row>
    <row r="122" spans="1:7">
      <c r="A122" s="3"/>
      <c r="B122" s="3"/>
      <c r="C122" s="3"/>
      <c r="D122" s="3"/>
      <c r="E122" s="298"/>
      <c r="F122" s="3"/>
      <c r="G122" s="3"/>
    </row>
    <row r="123" spans="1:7">
      <c r="A123" s="3"/>
      <c r="B123" s="3"/>
      <c r="C123" s="3"/>
      <c r="D123" s="3"/>
      <c r="E123" s="298"/>
      <c r="F123" s="3"/>
      <c r="G123" s="3"/>
    </row>
    <row r="124" spans="1:7">
      <c r="A124" s="3"/>
      <c r="B124" s="3"/>
      <c r="C124" s="3"/>
      <c r="D124" s="3"/>
      <c r="E124" s="298"/>
      <c r="F124" s="3"/>
      <c r="G124" s="3"/>
    </row>
    <row r="125" spans="1:7">
      <c r="A125" s="3"/>
      <c r="B125" s="3"/>
      <c r="C125" s="3"/>
      <c r="D125" s="3"/>
      <c r="E125" s="298"/>
      <c r="F125" s="3"/>
      <c r="G125" s="3"/>
    </row>
    <row r="126" spans="1:7">
      <c r="A126" s="3"/>
      <c r="B126" s="3"/>
      <c r="C126" s="3"/>
      <c r="D126" s="3"/>
      <c r="E126" s="298"/>
      <c r="F126" s="3"/>
      <c r="G126" s="3"/>
    </row>
    <row r="127" spans="1:7">
      <c r="A127" s="3"/>
      <c r="B127" s="3"/>
      <c r="C127" s="3"/>
      <c r="D127" s="3"/>
      <c r="E127" s="298"/>
      <c r="F127" s="3"/>
      <c r="G127" s="3"/>
    </row>
    <row r="128" spans="1:7">
      <c r="A128" s="3"/>
      <c r="B128" s="3"/>
      <c r="C128" s="3"/>
      <c r="D128" s="3"/>
      <c r="E128" s="298"/>
      <c r="F128" s="3"/>
      <c r="G128" s="3"/>
    </row>
    <row r="129" spans="1:7">
      <c r="A129" s="3"/>
      <c r="B129" s="3"/>
      <c r="C129" s="3"/>
      <c r="D129" s="3"/>
      <c r="E129" s="298"/>
      <c r="F129" s="3"/>
      <c r="G129" s="3"/>
    </row>
    <row r="130" spans="1:7">
      <c r="A130" s="3"/>
      <c r="B130" s="3"/>
      <c r="C130" s="3"/>
      <c r="D130" s="3"/>
      <c r="E130" s="298"/>
      <c r="F130" s="3"/>
      <c r="G130" s="3"/>
    </row>
    <row r="131" spans="1:7">
      <c r="A131" s="3"/>
      <c r="B131" s="3"/>
      <c r="C131" s="3"/>
      <c r="D131" s="3"/>
      <c r="E131" s="298"/>
      <c r="F131" s="3"/>
      <c r="G131" s="3"/>
    </row>
    <row r="132" spans="1:7">
      <c r="A132" s="3"/>
      <c r="B132" s="3"/>
      <c r="C132" s="3"/>
      <c r="D132" s="3"/>
      <c r="E132" s="298"/>
      <c r="F132" s="3"/>
      <c r="G132" s="3"/>
    </row>
    <row r="133" spans="1:7">
      <c r="A133" s="3"/>
      <c r="B133" s="3"/>
      <c r="C133" s="3"/>
      <c r="D133" s="3"/>
      <c r="E133" s="298"/>
      <c r="F133" s="3"/>
      <c r="G133" s="3"/>
    </row>
    <row r="134" spans="1:7">
      <c r="A134" s="3"/>
      <c r="B134" s="3"/>
      <c r="C134" s="3"/>
      <c r="D134" s="3"/>
      <c r="E134" s="298"/>
      <c r="F134" s="3"/>
      <c r="G134" s="3"/>
    </row>
    <row r="135" spans="1:7">
      <c r="A135" s="3"/>
      <c r="B135" s="3"/>
      <c r="C135" s="3"/>
      <c r="D135" s="3"/>
      <c r="E135" s="298"/>
      <c r="F135" s="3"/>
      <c r="G135" s="3"/>
    </row>
    <row r="136" spans="1:7">
      <c r="A136" s="3"/>
      <c r="B136" s="3"/>
      <c r="C136" s="3"/>
      <c r="D136" s="3"/>
      <c r="E136" s="298"/>
      <c r="F136" s="3"/>
      <c r="G136" s="3"/>
    </row>
    <row r="137" spans="1:7">
      <c r="A137" s="3"/>
      <c r="B137" s="3"/>
      <c r="C137" s="3"/>
      <c r="D137" s="3"/>
      <c r="E137" s="298"/>
      <c r="F137" s="3"/>
      <c r="G137" s="3"/>
    </row>
    <row r="138" spans="1:7">
      <c r="A138" s="3"/>
      <c r="B138" s="3"/>
      <c r="C138" s="3"/>
      <c r="D138" s="3"/>
      <c r="E138" s="298"/>
      <c r="F138" s="3"/>
      <c r="G138" s="3"/>
    </row>
    <row r="139" spans="1:7">
      <c r="A139" s="3"/>
      <c r="B139" s="3"/>
      <c r="C139" s="3"/>
      <c r="D139" s="3"/>
      <c r="E139" s="298"/>
      <c r="F139" s="3"/>
      <c r="G139" s="3"/>
    </row>
    <row r="140" spans="1:7">
      <c r="A140" s="3"/>
      <c r="B140" s="3"/>
      <c r="C140" s="3"/>
      <c r="D140" s="3"/>
      <c r="E140" s="298"/>
      <c r="F140" s="3"/>
      <c r="G140" s="3"/>
    </row>
    <row r="141" spans="1:7">
      <c r="A141" s="3"/>
      <c r="B141" s="3"/>
      <c r="C141" s="3"/>
      <c r="D141" s="3"/>
      <c r="E141" s="298"/>
      <c r="F141" s="3"/>
      <c r="G141" s="3"/>
    </row>
    <row r="142" spans="1:7">
      <c r="A142" s="3"/>
      <c r="B142" s="3"/>
      <c r="C142" s="3"/>
      <c r="D142" s="3"/>
      <c r="E142" s="298"/>
      <c r="F142" s="3"/>
      <c r="G142" s="3"/>
    </row>
    <row r="143" spans="1:7">
      <c r="A143" s="3"/>
      <c r="B143" s="3"/>
      <c r="C143" s="3"/>
      <c r="D143" s="3"/>
      <c r="E143" s="298"/>
      <c r="F143" s="3"/>
      <c r="G143" s="3"/>
    </row>
    <row r="144" spans="1:7">
      <c r="A144" s="3"/>
      <c r="B144" s="3"/>
      <c r="C144" s="3"/>
      <c r="D144" s="3"/>
      <c r="E144" s="298"/>
      <c r="F144" s="3"/>
      <c r="G144" s="3"/>
    </row>
    <row r="145" spans="1:7">
      <c r="A145" s="3"/>
      <c r="B145" s="3"/>
      <c r="C145" s="3"/>
      <c r="D145" s="3"/>
      <c r="E145" s="298"/>
      <c r="F145" s="3"/>
      <c r="G145" s="3"/>
    </row>
    <row r="146" spans="1:7">
      <c r="A146" s="3"/>
      <c r="B146" s="3"/>
      <c r="C146" s="3"/>
      <c r="D146" s="3"/>
      <c r="E146" s="298"/>
      <c r="F146" s="3"/>
      <c r="G146" s="3"/>
    </row>
    <row r="147" spans="1:7">
      <c r="A147" s="3"/>
      <c r="B147" s="3"/>
      <c r="C147" s="3"/>
      <c r="D147" s="3"/>
      <c r="E147" s="298"/>
      <c r="F147" s="3"/>
      <c r="G147" s="3"/>
    </row>
    <row r="148" spans="1:7">
      <c r="A148" s="3"/>
      <c r="B148" s="3"/>
      <c r="C148" s="3"/>
      <c r="D148" s="3"/>
      <c r="E148" s="298"/>
      <c r="F148" s="3"/>
      <c r="G148" s="3"/>
    </row>
    <row r="149" spans="1:7">
      <c r="A149" s="3"/>
      <c r="B149" s="3"/>
      <c r="C149" s="3"/>
      <c r="D149" s="3"/>
      <c r="E149" s="298"/>
      <c r="F149" s="3"/>
      <c r="G149" s="3"/>
    </row>
    <row r="150" spans="1:7">
      <c r="A150" s="3"/>
      <c r="B150" s="3"/>
      <c r="C150" s="3"/>
      <c r="D150" s="3"/>
      <c r="E150" s="298"/>
      <c r="F150" s="3"/>
      <c r="G150" s="3"/>
    </row>
    <row r="151" spans="1:7">
      <c r="A151" s="3"/>
      <c r="B151" s="3"/>
      <c r="C151" s="3"/>
      <c r="D151" s="3"/>
      <c r="E151" s="298"/>
      <c r="F151" s="3"/>
      <c r="G151" s="3"/>
    </row>
    <row r="152" spans="1:7">
      <c r="A152" s="3"/>
      <c r="B152" s="3"/>
      <c r="C152" s="3"/>
      <c r="D152" s="3"/>
      <c r="E152" s="298"/>
      <c r="F152" s="3"/>
      <c r="G152" s="3"/>
    </row>
    <row r="153" spans="1:7">
      <c r="A153" s="3"/>
      <c r="B153" s="3"/>
      <c r="C153" s="3"/>
      <c r="D153" s="3"/>
      <c r="E153" s="298"/>
      <c r="F153" s="3"/>
      <c r="G153" s="3"/>
    </row>
    <row r="154" spans="1:7">
      <c r="A154" s="3"/>
      <c r="B154" s="3"/>
      <c r="C154" s="3"/>
      <c r="D154" s="3"/>
      <c r="E154" s="298"/>
      <c r="F154" s="3"/>
      <c r="G154" s="3"/>
    </row>
    <row r="155" spans="1:7">
      <c r="A155" s="3"/>
      <c r="B155" s="3"/>
      <c r="C155" s="3"/>
      <c r="D155" s="3"/>
      <c r="E155" s="298"/>
      <c r="F155" s="3"/>
      <c r="G155" s="3"/>
    </row>
    <row r="156" spans="1:7">
      <c r="A156" s="3"/>
      <c r="B156" s="3"/>
      <c r="C156" s="3"/>
      <c r="D156" s="3"/>
      <c r="E156" s="298"/>
      <c r="F156" s="3"/>
      <c r="G156" s="3"/>
    </row>
    <row r="157" spans="1:7">
      <c r="A157" s="3"/>
      <c r="B157" s="3"/>
      <c r="C157" s="3"/>
      <c r="D157" s="3"/>
      <c r="E157" s="298"/>
      <c r="F157" s="3"/>
      <c r="G157" s="3"/>
    </row>
    <row r="158" spans="1:7">
      <c r="A158" s="3"/>
      <c r="B158" s="3"/>
      <c r="C158" s="3"/>
      <c r="D158" s="3"/>
      <c r="E158" s="298"/>
      <c r="F158" s="3"/>
      <c r="G158" s="3"/>
    </row>
    <row r="159" spans="1:7">
      <c r="A159" s="3"/>
      <c r="B159" s="3"/>
      <c r="C159" s="3"/>
      <c r="D159" s="3"/>
      <c r="E159" s="298"/>
      <c r="F159" s="3"/>
      <c r="G159" s="3"/>
    </row>
    <row r="160" spans="1:7">
      <c r="A160" s="3"/>
      <c r="B160" s="3"/>
      <c r="C160" s="3"/>
      <c r="D160" s="3"/>
      <c r="E160" s="298"/>
      <c r="F160" s="3"/>
      <c r="G160" s="3"/>
    </row>
    <row r="161" spans="1:7">
      <c r="A161" s="3"/>
      <c r="B161" s="3"/>
      <c r="C161" s="3"/>
      <c r="D161" s="3"/>
      <c r="E161" s="298"/>
      <c r="F161" s="3"/>
      <c r="G161" s="3"/>
    </row>
    <row r="162" spans="1:7">
      <c r="A162" s="3"/>
      <c r="B162" s="3"/>
      <c r="C162" s="3"/>
      <c r="D162" s="3"/>
      <c r="E162" s="298"/>
      <c r="F162" s="3"/>
      <c r="G162" s="3"/>
    </row>
    <row r="163" spans="1:7">
      <c r="A163" s="3"/>
      <c r="B163" s="3"/>
      <c r="C163" s="3"/>
      <c r="D163" s="3"/>
      <c r="E163" s="298"/>
      <c r="F163" s="3"/>
      <c r="G163" s="3"/>
    </row>
    <row r="164" spans="1:7">
      <c r="A164" s="3"/>
      <c r="B164" s="3"/>
      <c r="C164" s="3"/>
      <c r="D164" s="3"/>
      <c r="E164" s="298"/>
      <c r="F164" s="3"/>
      <c r="G164" s="3"/>
    </row>
    <row r="165" spans="1:7">
      <c r="A165" s="3"/>
      <c r="B165" s="3"/>
      <c r="C165" s="3"/>
      <c r="D165" s="3"/>
      <c r="E165" s="298"/>
      <c r="F165" s="3"/>
      <c r="G165" s="3"/>
    </row>
    <row r="166" spans="1:7">
      <c r="A166" s="3"/>
      <c r="B166" s="3"/>
      <c r="C166" s="3"/>
      <c r="D166" s="3"/>
      <c r="E166" s="298"/>
      <c r="F166" s="3"/>
      <c r="G166" s="3"/>
    </row>
    <row r="167" spans="1:7">
      <c r="A167" s="3"/>
      <c r="B167" s="3"/>
      <c r="C167" s="3"/>
      <c r="D167" s="3"/>
      <c r="E167" s="298"/>
      <c r="F167" s="3"/>
      <c r="G167" s="3"/>
    </row>
    <row r="168" spans="1:7">
      <c r="A168" s="3"/>
      <c r="B168" s="3"/>
      <c r="C168" s="3"/>
      <c r="D168" s="3"/>
      <c r="E168" s="298"/>
      <c r="F168" s="3"/>
      <c r="G168" s="3"/>
    </row>
    <row r="169" spans="1:7">
      <c r="A169" s="3"/>
      <c r="B169" s="3"/>
      <c r="C169" s="3"/>
      <c r="D169" s="3"/>
      <c r="E169" s="298"/>
      <c r="F169" s="3"/>
      <c r="G169" s="3"/>
    </row>
    <row r="170" spans="1:7">
      <c r="A170" s="3"/>
      <c r="B170" s="3"/>
      <c r="C170" s="3"/>
      <c r="D170" s="3"/>
      <c r="E170" s="298"/>
      <c r="F170" s="3"/>
      <c r="G170" s="3"/>
    </row>
    <row r="171" spans="1:7">
      <c r="A171" s="3"/>
      <c r="B171" s="3"/>
      <c r="C171" s="3"/>
      <c r="D171" s="3"/>
      <c r="E171" s="298"/>
      <c r="F171" s="3"/>
      <c r="G171" s="3"/>
    </row>
    <row r="172" spans="1:7">
      <c r="A172" s="3"/>
      <c r="B172" s="3"/>
      <c r="C172" s="3"/>
      <c r="D172" s="3"/>
      <c r="E172" s="298"/>
      <c r="F172" s="3"/>
      <c r="G172" s="3"/>
    </row>
    <row r="173" spans="1:7">
      <c r="A173" s="3"/>
      <c r="B173" s="3"/>
      <c r="C173" s="3"/>
      <c r="D173" s="3"/>
      <c r="E173" s="298"/>
      <c r="F173" s="3"/>
      <c r="G173" s="3"/>
    </row>
    <row r="174" spans="1:7">
      <c r="A174" s="3"/>
      <c r="B174" s="3"/>
      <c r="C174" s="3"/>
      <c r="D174" s="3"/>
      <c r="E174" s="298"/>
      <c r="F174" s="3"/>
      <c r="G174" s="3"/>
    </row>
    <row r="175" spans="1:7">
      <c r="A175" s="3"/>
      <c r="B175" s="3"/>
      <c r="C175" s="3"/>
      <c r="D175" s="3"/>
      <c r="E175" s="298"/>
      <c r="F175" s="3"/>
      <c r="G175" s="3"/>
    </row>
    <row r="176" spans="1:7">
      <c r="A176" s="3"/>
      <c r="B176" s="3"/>
      <c r="C176" s="3"/>
      <c r="D176" s="3"/>
      <c r="E176" s="298"/>
      <c r="F176" s="3"/>
      <c r="G176" s="3"/>
    </row>
    <row r="177" spans="1:7">
      <c r="A177" s="3"/>
      <c r="B177" s="3"/>
      <c r="C177" s="3"/>
      <c r="D177" s="3"/>
      <c r="E177" s="298"/>
      <c r="F177" s="3"/>
      <c r="G177" s="3"/>
    </row>
    <row r="178" spans="1:7">
      <c r="A178" s="3"/>
      <c r="B178" s="3"/>
      <c r="C178" s="3"/>
      <c r="D178" s="3"/>
      <c r="E178" s="298"/>
      <c r="F178" s="3"/>
      <c r="G178" s="3"/>
    </row>
    <row r="179" spans="1:7">
      <c r="A179" s="3"/>
      <c r="B179" s="3"/>
      <c r="C179" s="3"/>
      <c r="D179" s="3"/>
      <c r="E179" s="298"/>
      <c r="F179" s="3"/>
      <c r="G179" s="3"/>
    </row>
    <row r="180" spans="1:7">
      <c r="A180" s="3"/>
      <c r="B180" s="3"/>
      <c r="C180" s="3"/>
      <c r="D180" s="3"/>
      <c r="E180" s="298"/>
      <c r="F180" s="3"/>
      <c r="G180" s="3"/>
    </row>
    <row r="181" spans="1:7">
      <c r="A181" s="3"/>
      <c r="B181" s="3"/>
      <c r="C181" s="3"/>
      <c r="D181" s="3"/>
      <c r="E181" s="298"/>
      <c r="F181" s="3"/>
      <c r="G181" s="3"/>
    </row>
    <row r="182" spans="1:7">
      <c r="A182" s="3"/>
      <c r="B182" s="3"/>
      <c r="C182" s="3"/>
      <c r="D182" s="3"/>
      <c r="E182" s="298"/>
      <c r="F182" s="3"/>
      <c r="G182" s="3"/>
    </row>
    <row r="183" spans="1:7">
      <c r="A183" s="3"/>
      <c r="B183" s="3"/>
      <c r="C183" s="3"/>
      <c r="D183" s="3"/>
      <c r="E183" s="298"/>
      <c r="F183" s="3"/>
      <c r="G183" s="3"/>
    </row>
    <row r="184" spans="1:7">
      <c r="A184" s="3"/>
      <c r="B184" s="3"/>
      <c r="C184" s="3"/>
      <c r="D184" s="3"/>
      <c r="E184" s="298"/>
      <c r="F184" s="3"/>
      <c r="G184" s="3"/>
    </row>
    <row r="185" spans="1:7">
      <c r="A185" s="3"/>
      <c r="B185" s="3"/>
      <c r="C185" s="3"/>
      <c r="D185" s="3"/>
      <c r="E185" s="298"/>
      <c r="F185" s="3"/>
      <c r="G185" s="3"/>
    </row>
    <row r="186" spans="1:7">
      <c r="A186" s="3"/>
      <c r="B186" s="3"/>
      <c r="C186" s="3"/>
      <c r="D186" s="3"/>
      <c r="E186" s="298"/>
      <c r="F186" s="3"/>
      <c r="G186" s="3"/>
    </row>
    <row r="187" spans="1:7">
      <c r="A187" s="3"/>
      <c r="B187" s="3"/>
      <c r="C187" s="3"/>
      <c r="D187" s="3"/>
      <c r="E187" s="298"/>
      <c r="F187" s="3"/>
      <c r="G187" s="3"/>
    </row>
    <row r="188" spans="1:7">
      <c r="A188" s="3"/>
      <c r="B188" s="3"/>
      <c r="C188" s="3"/>
      <c r="D188" s="3"/>
      <c r="E188" s="298"/>
      <c r="F188" s="3"/>
      <c r="G188" s="3"/>
    </row>
    <row r="189" spans="1:7">
      <c r="A189" s="3"/>
      <c r="B189" s="3"/>
      <c r="C189" s="3"/>
      <c r="D189" s="3"/>
      <c r="E189" s="298"/>
      <c r="F189" s="3"/>
      <c r="G189" s="3"/>
    </row>
    <row r="190" spans="1:7">
      <c r="A190" s="3"/>
      <c r="B190" s="3"/>
      <c r="C190" s="3"/>
      <c r="D190" s="3"/>
      <c r="E190" s="298"/>
      <c r="F190" s="3"/>
      <c r="G190" s="3"/>
    </row>
    <row r="191" spans="1:7">
      <c r="A191" s="3"/>
      <c r="B191" s="3"/>
      <c r="C191" s="3"/>
      <c r="D191" s="3"/>
      <c r="E191" s="298"/>
      <c r="F191" s="3"/>
      <c r="G191" s="3"/>
    </row>
    <row r="192" spans="1:7">
      <c r="A192" s="3"/>
      <c r="B192" s="3"/>
      <c r="C192" s="3"/>
      <c r="D192" s="3"/>
      <c r="E192" s="298"/>
      <c r="F192" s="3"/>
      <c r="G192" s="3"/>
    </row>
    <row r="193" spans="1:7">
      <c r="A193" s="3"/>
      <c r="B193" s="3"/>
      <c r="C193" s="3"/>
      <c r="D193" s="3"/>
      <c r="E193" s="298"/>
      <c r="F193" s="3"/>
      <c r="G193" s="3"/>
    </row>
    <row r="194" spans="1:7">
      <c r="A194" s="3"/>
      <c r="B194" s="3"/>
      <c r="C194" s="3"/>
      <c r="D194" s="3"/>
      <c r="E194" s="298"/>
      <c r="F194" s="3"/>
      <c r="G194" s="3"/>
    </row>
    <row r="195" spans="1:7">
      <c r="A195" s="3"/>
      <c r="B195" s="3"/>
      <c r="C195" s="3"/>
      <c r="D195" s="3"/>
      <c r="E195" s="298"/>
      <c r="F195" s="3"/>
      <c r="G195" s="3"/>
    </row>
    <row r="196" spans="1:7">
      <c r="A196" s="3"/>
      <c r="B196" s="3"/>
      <c r="C196" s="3"/>
      <c r="D196" s="3"/>
      <c r="E196" s="298"/>
      <c r="F196" s="3"/>
      <c r="G196" s="3"/>
    </row>
    <row r="197" spans="1:7">
      <c r="A197" s="3"/>
      <c r="B197" s="3"/>
      <c r="C197" s="3"/>
      <c r="D197" s="3"/>
      <c r="E197" s="298"/>
      <c r="F197" s="3"/>
      <c r="G197" s="3"/>
    </row>
    <row r="198" spans="1:7">
      <c r="A198" s="3"/>
      <c r="B198" s="3"/>
      <c r="C198" s="3"/>
      <c r="D198" s="3"/>
      <c r="E198" s="298"/>
      <c r="F198" s="3"/>
      <c r="G198" s="3"/>
    </row>
    <row r="199" spans="1:7">
      <c r="A199" s="3"/>
      <c r="B199" s="3"/>
      <c r="C199" s="3"/>
      <c r="D199" s="3"/>
      <c r="E199" s="298"/>
      <c r="F199" s="3"/>
      <c r="G199" s="3"/>
    </row>
    <row r="200" spans="1:7">
      <c r="A200" s="3"/>
      <c r="B200" s="3"/>
      <c r="C200" s="3"/>
      <c r="D200" s="3"/>
      <c r="E200" s="298"/>
      <c r="F200" s="3"/>
      <c r="G200" s="3"/>
    </row>
    <row r="201" spans="1:7">
      <c r="A201" s="3"/>
      <c r="B201" s="3"/>
      <c r="C201" s="3"/>
      <c r="D201" s="3"/>
      <c r="E201" s="298"/>
      <c r="F201" s="3"/>
      <c r="G201" s="3"/>
    </row>
    <row r="202" spans="1:7">
      <c r="A202" s="3"/>
      <c r="B202" s="3"/>
      <c r="C202" s="3"/>
      <c r="D202" s="3"/>
      <c r="E202" s="298"/>
      <c r="F202" s="3"/>
      <c r="G202" s="3"/>
    </row>
    <row r="203" spans="1:7">
      <c r="A203" s="3"/>
      <c r="B203" s="3"/>
      <c r="C203" s="3"/>
      <c r="D203" s="3"/>
      <c r="E203" s="298"/>
      <c r="F203" s="3"/>
      <c r="G203" s="3"/>
    </row>
    <row r="204" spans="1:7">
      <c r="A204" s="3"/>
      <c r="B204" s="3"/>
      <c r="C204" s="3"/>
      <c r="D204" s="3"/>
      <c r="E204" s="298"/>
      <c r="F204" s="3"/>
      <c r="G204" s="3"/>
    </row>
    <row r="205" spans="1:7">
      <c r="A205" s="3"/>
      <c r="B205" s="3"/>
      <c r="C205" s="3"/>
      <c r="D205" s="3"/>
      <c r="E205" s="298"/>
      <c r="F205" s="3"/>
      <c r="G205" s="3"/>
    </row>
    <row r="206" spans="1:7">
      <c r="A206" s="3"/>
      <c r="B206" s="3"/>
      <c r="C206" s="3"/>
      <c r="D206" s="3"/>
      <c r="E206" s="298"/>
      <c r="F206" s="3"/>
      <c r="G206" s="3"/>
    </row>
    <row r="207" spans="1:7">
      <c r="A207" s="3"/>
      <c r="B207" s="3"/>
      <c r="C207" s="3"/>
      <c r="D207" s="3"/>
      <c r="E207" s="298"/>
      <c r="F207" s="3"/>
      <c r="G207" s="3"/>
    </row>
    <row r="208" spans="1:7">
      <c r="A208" s="3"/>
      <c r="B208" s="3"/>
      <c r="C208" s="3"/>
      <c r="D208" s="3"/>
      <c r="E208" s="298"/>
      <c r="F208" s="3"/>
      <c r="G208" s="3"/>
    </row>
    <row r="209" spans="1:7">
      <c r="A209" s="3"/>
      <c r="B209" s="3"/>
      <c r="C209" s="3"/>
      <c r="D209" s="3"/>
      <c r="E209" s="298"/>
      <c r="F209" s="3"/>
      <c r="G209" s="3"/>
    </row>
    <row r="210" spans="1:7">
      <c r="A210" s="3"/>
      <c r="B210" s="3"/>
      <c r="C210" s="3"/>
      <c r="D210" s="3"/>
      <c r="E210" s="298"/>
      <c r="F210" s="3"/>
      <c r="G210" s="3"/>
    </row>
    <row r="211" spans="1:7">
      <c r="A211" s="3"/>
      <c r="B211" s="3"/>
      <c r="C211" s="3"/>
      <c r="D211" s="3"/>
      <c r="E211" s="298"/>
      <c r="F211" s="3"/>
      <c r="G211" s="3"/>
    </row>
    <row r="212" spans="1:7">
      <c r="A212" s="3"/>
      <c r="B212" s="3"/>
      <c r="C212" s="3"/>
      <c r="D212" s="3"/>
      <c r="E212" s="298"/>
      <c r="F212" s="3"/>
      <c r="G212" s="3"/>
    </row>
    <row r="213" spans="1:7">
      <c r="A213" s="3"/>
      <c r="B213" s="3"/>
      <c r="C213" s="3"/>
      <c r="D213" s="3"/>
      <c r="E213" s="298"/>
      <c r="F213" s="3"/>
      <c r="G213" s="3"/>
    </row>
    <row r="214" spans="1:7">
      <c r="A214" s="3"/>
      <c r="B214" s="3"/>
      <c r="C214" s="3"/>
      <c r="D214" s="3"/>
      <c r="E214" s="298"/>
      <c r="F214" s="3"/>
      <c r="G214" s="3"/>
    </row>
    <row r="215" spans="1:7">
      <c r="A215" s="3"/>
      <c r="B215" s="3"/>
      <c r="C215" s="3"/>
      <c r="D215" s="3"/>
      <c r="E215" s="298"/>
      <c r="F215" s="3"/>
      <c r="G215" s="3"/>
    </row>
    <row r="216" spans="1:7">
      <c r="A216" s="3"/>
      <c r="B216" s="3"/>
      <c r="C216" s="3"/>
      <c r="D216" s="3"/>
      <c r="E216" s="298"/>
      <c r="F216" s="3"/>
      <c r="G216" s="3"/>
    </row>
    <row r="217" spans="1:7">
      <c r="A217" s="3"/>
      <c r="B217" s="3"/>
      <c r="C217" s="3"/>
      <c r="D217" s="3"/>
      <c r="E217" s="298"/>
      <c r="F217" s="3"/>
      <c r="G217" s="3"/>
    </row>
    <row r="218" spans="1:7">
      <c r="A218" s="3"/>
      <c r="B218" s="3"/>
      <c r="C218" s="3"/>
      <c r="D218" s="3"/>
      <c r="E218" s="298"/>
      <c r="F218" s="3"/>
      <c r="G218" s="3"/>
    </row>
    <row r="219" spans="1:7">
      <c r="A219" s="3"/>
      <c r="B219" s="3"/>
      <c r="C219" s="3"/>
      <c r="D219" s="3"/>
      <c r="E219" s="298"/>
      <c r="F219" s="3"/>
      <c r="G219" s="3"/>
    </row>
    <row r="220" spans="1:7">
      <c r="A220" s="3"/>
      <c r="B220" s="3"/>
      <c r="C220" s="3"/>
      <c r="D220" s="3"/>
      <c r="E220" s="298"/>
      <c r="F220" s="3"/>
      <c r="G220" s="3"/>
    </row>
    <row r="221" spans="1:7">
      <c r="A221" s="3"/>
      <c r="B221" s="3"/>
      <c r="C221" s="3"/>
      <c r="D221" s="3"/>
      <c r="E221" s="298"/>
      <c r="F221" s="3"/>
      <c r="G221" s="3"/>
    </row>
    <row r="222" spans="1:7">
      <c r="A222" s="3"/>
      <c r="B222" s="3"/>
      <c r="C222" s="3"/>
      <c r="D222" s="3"/>
      <c r="E222" s="298"/>
      <c r="F222" s="3"/>
      <c r="G222" s="3"/>
    </row>
    <row r="223" spans="1:7">
      <c r="A223" s="3"/>
      <c r="B223" s="3"/>
      <c r="C223" s="3"/>
      <c r="D223" s="3"/>
      <c r="E223" s="298"/>
      <c r="F223" s="3"/>
      <c r="G223" s="3"/>
    </row>
    <row r="224" spans="1:7">
      <c r="A224" s="3"/>
      <c r="B224" s="3"/>
      <c r="C224" s="3"/>
      <c r="D224" s="3"/>
      <c r="E224" s="298"/>
      <c r="F224" s="3"/>
      <c r="G224" s="3"/>
    </row>
    <row r="225" spans="1:7">
      <c r="A225" s="3"/>
      <c r="B225" s="3"/>
      <c r="C225" s="3"/>
      <c r="D225" s="3"/>
      <c r="E225" s="298"/>
      <c r="F225" s="3"/>
      <c r="G225" s="3"/>
    </row>
    <row r="226" spans="1:7">
      <c r="A226" s="3"/>
      <c r="B226" s="3"/>
      <c r="C226" s="3"/>
      <c r="D226" s="3"/>
      <c r="E226" s="298"/>
      <c r="F226" s="3"/>
      <c r="G226" s="3"/>
    </row>
    <row r="227" spans="1:7">
      <c r="A227" s="3"/>
      <c r="B227" s="3"/>
      <c r="C227" s="3"/>
      <c r="D227" s="3"/>
      <c r="E227" s="298"/>
      <c r="F227" s="3"/>
      <c r="G227" s="3"/>
    </row>
    <row r="228" spans="1:7">
      <c r="A228" s="3"/>
      <c r="B228" s="3"/>
      <c r="C228" s="3"/>
      <c r="D228" s="3"/>
      <c r="E228" s="298"/>
      <c r="F228" s="3"/>
      <c r="G228" s="3"/>
    </row>
    <row r="229" spans="1:7">
      <c r="A229" s="3"/>
      <c r="B229" s="3"/>
      <c r="C229" s="3"/>
      <c r="D229" s="3"/>
      <c r="E229" s="298"/>
      <c r="F229" s="3"/>
      <c r="G229" s="3"/>
    </row>
    <row r="230" spans="1:7">
      <c r="A230" s="3"/>
      <c r="B230" s="3"/>
      <c r="C230" s="3"/>
      <c r="D230" s="3"/>
      <c r="E230" s="298"/>
      <c r="F230" s="3"/>
      <c r="G230" s="3"/>
    </row>
    <row r="231" spans="1:7">
      <c r="A231" s="3"/>
      <c r="B231" s="3"/>
      <c r="C231" s="3"/>
      <c r="D231" s="3"/>
      <c r="E231" s="298"/>
      <c r="F231" s="3"/>
      <c r="G231" s="3"/>
    </row>
    <row r="232" spans="1:7">
      <c r="A232" s="3"/>
      <c r="B232" s="3"/>
      <c r="C232" s="3"/>
      <c r="D232" s="3"/>
      <c r="E232" s="298"/>
      <c r="F232" s="3"/>
      <c r="G232" s="3"/>
    </row>
    <row r="233" spans="1:7">
      <c r="A233" s="3"/>
      <c r="B233" s="3"/>
      <c r="C233" s="3"/>
      <c r="D233" s="3"/>
      <c r="E233" s="298"/>
      <c r="F233" s="3"/>
      <c r="G233" s="3"/>
    </row>
    <row r="234" spans="1:7">
      <c r="A234" s="3"/>
      <c r="B234" s="3"/>
      <c r="C234" s="3"/>
      <c r="D234" s="3"/>
      <c r="E234" s="298"/>
      <c r="F234" s="3"/>
      <c r="G234" s="3"/>
    </row>
    <row r="235" spans="1:7">
      <c r="A235" s="3"/>
      <c r="B235" s="3"/>
      <c r="C235" s="3"/>
      <c r="D235" s="3"/>
      <c r="E235" s="298"/>
      <c r="F235" s="3"/>
      <c r="G235" s="3"/>
    </row>
    <row r="236" spans="1:7">
      <c r="A236" s="3"/>
      <c r="B236" s="3"/>
      <c r="C236" s="3"/>
      <c r="D236" s="3"/>
      <c r="E236" s="298"/>
      <c r="F236" s="3"/>
      <c r="G236" s="3"/>
    </row>
    <row r="237" spans="1:7">
      <c r="A237" s="3"/>
      <c r="B237" s="3"/>
      <c r="C237" s="3"/>
      <c r="D237" s="3"/>
      <c r="E237" s="298"/>
      <c r="F237" s="3"/>
      <c r="G237" s="3"/>
    </row>
    <row r="238" spans="1:7">
      <c r="A238" s="3"/>
      <c r="B238" s="3"/>
      <c r="C238" s="3"/>
      <c r="D238" s="3"/>
      <c r="E238" s="298"/>
      <c r="F238" s="3"/>
      <c r="G238" s="3"/>
    </row>
    <row r="239" spans="1:7">
      <c r="A239" s="3"/>
      <c r="B239" s="3"/>
      <c r="C239" s="3"/>
      <c r="D239" s="3"/>
      <c r="E239" s="298"/>
      <c r="F239" s="3"/>
      <c r="G239" s="3"/>
    </row>
    <row r="240" spans="1:7">
      <c r="A240" s="3"/>
      <c r="B240" s="3"/>
      <c r="C240" s="3"/>
      <c r="D240" s="3"/>
      <c r="E240" s="298"/>
      <c r="F240" s="3"/>
      <c r="G240" s="3"/>
    </row>
    <row r="241" spans="1:7">
      <c r="A241" s="3"/>
      <c r="B241" s="3"/>
      <c r="C241" s="3"/>
      <c r="D241" s="3"/>
      <c r="E241" s="298"/>
      <c r="F241" s="3"/>
      <c r="G241" s="3"/>
    </row>
    <row r="242" spans="1:7">
      <c r="A242" s="3"/>
      <c r="B242" s="3"/>
      <c r="C242" s="3"/>
      <c r="D242" s="3"/>
      <c r="E242" s="298"/>
      <c r="F242" s="3"/>
      <c r="G242" s="3"/>
    </row>
    <row r="243" spans="1:7">
      <c r="A243" s="3"/>
      <c r="B243" s="3"/>
      <c r="C243" s="3"/>
      <c r="D243" s="3"/>
      <c r="E243" s="298"/>
      <c r="F243" s="3"/>
      <c r="G243" s="3"/>
    </row>
    <row r="244" spans="1:7">
      <c r="A244" s="3"/>
      <c r="B244" s="3"/>
      <c r="C244" s="3"/>
      <c r="D244" s="3"/>
      <c r="E244" s="298"/>
      <c r="F244" s="3"/>
      <c r="G244" s="3"/>
    </row>
    <row r="245" spans="1:7">
      <c r="A245" s="3"/>
      <c r="B245" s="3"/>
      <c r="C245" s="3"/>
      <c r="D245" s="3"/>
      <c r="E245" s="298"/>
      <c r="F245" s="3"/>
      <c r="G245" s="3"/>
    </row>
    <row r="246" spans="1:7">
      <c r="A246" s="3"/>
      <c r="B246" s="3"/>
      <c r="C246" s="3"/>
      <c r="D246" s="3"/>
      <c r="E246" s="298"/>
      <c r="F246" s="3"/>
      <c r="G246" s="3"/>
    </row>
    <row r="247" spans="1:7">
      <c r="A247" s="3"/>
      <c r="B247" s="3"/>
      <c r="C247" s="3"/>
      <c r="D247" s="3"/>
      <c r="E247" s="298"/>
      <c r="F247" s="3"/>
      <c r="G247" s="3"/>
    </row>
    <row r="248" spans="1:7">
      <c r="A248" s="3"/>
      <c r="B248" s="3"/>
      <c r="C248" s="3"/>
      <c r="D248" s="3"/>
      <c r="E248" s="298"/>
      <c r="F248" s="3"/>
      <c r="G248" s="3"/>
    </row>
    <row r="249" spans="1:7">
      <c r="A249" s="3"/>
      <c r="B249" s="3"/>
      <c r="C249" s="3"/>
      <c r="D249" s="3"/>
      <c r="E249" s="298"/>
      <c r="F249" s="3"/>
      <c r="G249" s="3"/>
    </row>
    <row r="250" spans="1:7">
      <c r="A250" s="3"/>
      <c r="B250" s="3"/>
      <c r="C250" s="3"/>
      <c r="D250" s="3"/>
      <c r="E250" s="298"/>
      <c r="F250" s="3"/>
      <c r="G250" s="3"/>
    </row>
    <row r="251" spans="1:7">
      <c r="A251" s="3"/>
      <c r="B251" s="3"/>
      <c r="C251" s="3"/>
      <c r="D251" s="3"/>
      <c r="E251" s="298"/>
      <c r="F251" s="3"/>
      <c r="G251" s="3"/>
    </row>
    <row r="252" spans="1:7">
      <c r="A252" s="3"/>
      <c r="B252" s="3"/>
      <c r="C252" s="3"/>
      <c r="D252" s="3"/>
      <c r="E252" s="298"/>
      <c r="F252" s="3"/>
      <c r="G252" s="3"/>
    </row>
    <row r="253" spans="1:7">
      <c r="A253" s="3"/>
      <c r="B253" s="3"/>
      <c r="C253" s="3"/>
      <c r="D253" s="3"/>
      <c r="E253" s="298"/>
      <c r="F253" s="3"/>
      <c r="G253" s="3"/>
    </row>
    <row r="254" spans="1:7">
      <c r="A254" s="3"/>
      <c r="B254" s="3"/>
      <c r="C254" s="3"/>
      <c r="D254" s="3"/>
      <c r="E254" s="298"/>
      <c r="F254" s="3"/>
      <c r="G254" s="3"/>
    </row>
    <row r="255" spans="1:7">
      <c r="A255" s="3"/>
      <c r="B255" s="3"/>
      <c r="C255" s="3"/>
      <c r="D255" s="3"/>
      <c r="E255" s="298"/>
      <c r="F255" s="3"/>
      <c r="G255" s="3"/>
    </row>
    <row r="256" spans="1:7">
      <c r="A256" s="3"/>
      <c r="B256" s="3"/>
      <c r="C256" s="3"/>
      <c r="D256" s="3"/>
      <c r="E256" s="298"/>
      <c r="F256" s="3"/>
      <c r="G256" s="3"/>
    </row>
    <row r="257" spans="1:7">
      <c r="A257" s="3"/>
      <c r="B257" s="3"/>
      <c r="C257" s="3"/>
      <c r="D257" s="3"/>
      <c r="E257" s="298"/>
      <c r="F257" s="3"/>
      <c r="G257" s="3"/>
    </row>
    <row r="258" spans="1:7">
      <c r="A258" s="3"/>
      <c r="B258" s="3"/>
      <c r="C258" s="3"/>
      <c r="D258" s="3"/>
      <c r="E258" s="298"/>
      <c r="F258" s="3"/>
      <c r="G258" s="3"/>
    </row>
    <row r="259" spans="1:7">
      <c r="A259" s="3"/>
      <c r="B259" s="3"/>
      <c r="C259" s="3"/>
      <c r="D259" s="3"/>
      <c r="E259" s="298"/>
      <c r="F259" s="3"/>
      <c r="G259" s="3"/>
    </row>
    <row r="260" spans="1:7">
      <c r="A260" s="3"/>
      <c r="B260" s="3"/>
      <c r="C260" s="3"/>
      <c r="D260" s="3"/>
      <c r="E260" s="298"/>
      <c r="F260" s="3"/>
      <c r="G260" s="3"/>
    </row>
    <row r="261" spans="1:7">
      <c r="A261" s="3"/>
      <c r="B261" s="3"/>
      <c r="C261" s="3"/>
      <c r="D261" s="3"/>
      <c r="E261" s="298"/>
      <c r="F261" s="3"/>
      <c r="G261" s="3"/>
    </row>
    <row r="262" spans="1:7">
      <c r="A262" s="3"/>
      <c r="B262" s="3"/>
      <c r="C262" s="3"/>
      <c r="D262" s="3"/>
      <c r="E262" s="298"/>
      <c r="F262" s="3"/>
      <c r="G262" s="3"/>
    </row>
    <row r="263" spans="1:7">
      <c r="A263" s="3"/>
      <c r="B263" s="3"/>
      <c r="C263" s="3"/>
      <c r="D263" s="3"/>
      <c r="E263" s="298"/>
      <c r="F263" s="3"/>
      <c r="G263" s="3"/>
    </row>
    <row r="264" spans="1:7">
      <c r="A264" s="3"/>
      <c r="B264" s="3"/>
      <c r="C264" s="3"/>
      <c r="D264" s="3"/>
      <c r="E264" s="298"/>
      <c r="F264" s="3"/>
      <c r="G264" s="3"/>
    </row>
    <row r="265" spans="1:7">
      <c r="A265" s="3"/>
      <c r="B265" s="3"/>
      <c r="C265" s="3"/>
      <c r="D265" s="3"/>
      <c r="E265" s="298"/>
      <c r="F265" s="3"/>
      <c r="G265" s="3"/>
    </row>
    <row r="266" spans="1:7">
      <c r="A266" s="3"/>
      <c r="B266" s="3"/>
      <c r="C266" s="3"/>
      <c r="D266" s="3"/>
      <c r="E266" s="298"/>
      <c r="F266" s="3"/>
      <c r="G266" s="3"/>
    </row>
    <row r="267" spans="1:7">
      <c r="A267" s="3"/>
      <c r="B267" s="3"/>
      <c r="C267" s="3"/>
      <c r="D267" s="3"/>
      <c r="E267" s="298"/>
      <c r="F267" s="3"/>
      <c r="G267" s="3"/>
    </row>
    <row r="268" spans="1:7">
      <c r="A268" s="3"/>
      <c r="B268" s="3"/>
      <c r="C268" s="3"/>
      <c r="D268" s="3"/>
      <c r="E268" s="298"/>
      <c r="F268" s="3"/>
      <c r="G268" s="3"/>
    </row>
    <row r="269" spans="1:7">
      <c r="A269" s="3"/>
      <c r="B269" s="3"/>
      <c r="C269" s="3"/>
      <c r="D269" s="3"/>
      <c r="E269" s="298"/>
      <c r="F269" s="3"/>
      <c r="G269" s="3"/>
    </row>
    <row r="270" spans="1:7">
      <c r="A270" s="3"/>
      <c r="B270" s="3"/>
      <c r="C270" s="3"/>
      <c r="D270" s="3"/>
      <c r="E270" s="298"/>
      <c r="F270" s="3"/>
      <c r="G270" s="3"/>
    </row>
    <row r="271" spans="1:7">
      <c r="A271" s="3"/>
      <c r="B271" s="3"/>
      <c r="C271" s="3"/>
      <c r="D271" s="3"/>
      <c r="E271" s="298"/>
      <c r="F271" s="3"/>
      <c r="G271" s="3"/>
    </row>
    <row r="272" spans="1:7">
      <c r="A272" s="3"/>
      <c r="B272" s="3"/>
      <c r="C272" s="3"/>
      <c r="D272" s="3"/>
      <c r="E272" s="298"/>
      <c r="F272" s="3"/>
      <c r="G272" s="3"/>
    </row>
    <row r="273" spans="1:7">
      <c r="A273" s="3"/>
      <c r="B273" s="3"/>
      <c r="C273" s="3"/>
      <c r="D273" s="3"/>
      <c r="E273" s="298"/>
      <c r="F273" s="3"/>
      <c r="G273" s="3"/>
    </row>
    <row r="274" spans="1:7">
      <c r="A274" s="3"/>
      <c r="B274" s="3"/>
      <c r="C274" s="3"/>
      <c r="D274" s="3"/>
      <c r="E274" s="298"/>
      <c r="F274" s="3"/>
      <c r="G274" s="3"/>
    </row>
    <row r="275" spans="1:7">
      <c r="A275" s="3"/>
      <c r="B275" s="3"/>
      <c r="C275" s="3"/>
      <c r="D275" s="3"/>
      <c r="E275" s="298"/>
      <c r="F275" s="3"/>
      <c r="G275" s="3"/>
    </row>
    <row r="276" spans="1:7">
      <c r="A276" s="3"/>
      <c r="B276" s="3"/>
      <c r="C276" s="3"/>
      <c r="D276" s="3"/>
      <c r="E276" s="298"/>
      <c r="F276" s="3"/>
      <c r="G276" s="3"/>
    </row>
    <row r="277" spans="1:7">
      <c r="A277" s="3"/>
      <c r="B277" s="3"/>
      <c r="C277" s="3"/>
      <c r="D277" s="3"/>
      <c r="E277" s="298"/>
      <c r="F277" s="3"/>
      <c r="G277" s="3"/>
    </row>
    <row r="278" spans="1:7">
      <c r="A278" s="3"/>
      <c r="B278" s="3"/>
      <c r="C278" s="3"/>
      <c r="D278" s="3"/>
      <c r="E278" s="298"/>
      <c r="F278" s="3"/>
      <c r="G278" s="3"/>
    </row>
    <row r="279" spans="1:7">
      <c r="A279" s="3"/>
      <c r="B279" s="3"/>
      <c r="C279" s="3"/>
      <c r="D279" s="3"/>
      <c r="E279" s="298"/>
      <c r="F279" s="3"/>
      <c r="G279" s="3"/>
    </row>
    <row r="280" spans="1:7">
      <c r="A280" s="3"/>
      <c r="B280" s="3"/>
      <c r="C280" s="3"/>
      <c r="D280" s="3"/>
      <c r="E280" s="298"/>
      <c r="F280" s="3"/>
      <c r="G280" s="3"/>
    </row>
    <row r="281" spans="1:7">
      <c r="A281" s="3"/>
      <c r="B281" s="3"/>
      <c r="C281" s="3"/>
      <c r="D281" s="3"/>
      <c r="E281" s="298"/>
      <c r="F281" s="3"/>
      <c r="G281" s="3"/>
    </row>
    <row r="282" spans="1:7">
      <c r="A282" s="3"/>
      <c r="B282" s="3"/>
      <c r="C282" s="3"/>
      <c r="D282" s="3"/>
      <c r="E282" s="298"/>
      <c r="F282" s="3"/>
      <c r="G282" s="3"/>
    </row>
    <row r="283" spans="1:7">
      <c r="A283" s="3"/>
      <c r="B283" s="3"/>
      <c r="C283" s="3"/>
      <c r="D283" s="3"/>
      <c r="E283" s="298"/>
      <c r="F283" s="3"/>
      <c r="G283" s="3"/>
    </row>
    <row r="284" spans="1:7">
      <c r="A284" s="3"/>
      <c r="B284" s="3"/>
      <c r="C284" s="3"/>
      <c r="D284" s="3"/>
      <c r="E284" s="298"/>
      <c r="F284" s="3"/>
      <c r="G284" s="3"/>
    </row>
    <row r="285" spans="1:7">
      <c r="A285" s="3"/>
      <c r="B285" s="3"/>
      <c r="C285" s="3"/>
      <c r="D285" s="3"/>
      <c r="E285" s="298"/>
      <c r="F285" s="3"/>
      <c r="G285" s="3"/>
    </row>
    <row r="286" spans="1:7">
      <c r="A286" s="3"/>
      <c r="B286" s="3"/>
      <c r="C286" s="3"/>
      <c r="D286" s="3"/>
      <c r="E286" s="298"/>
      <c r="F286" s="3"/>
      <c r="G286" s="3"/>
    </row>
    <row r="287" spans="1:7">
      <c r="A287" s="3"/>
      <c r="B287" s="3"/>
      <c r="C287" s="3"/>
      <c r="D287" s="3"/>
      <c r="E287" s="298"/>
      <c r="F287" s="3"/>
      <c r="G287" s="3"/>
    </row>
    <row r="288" spans="1:7">
      <c r="A288" s="3"/>
      <c r="B288" s="3"/>
      <c r="C288" s="3"/>
      <c r="D288" s="3"/>
      <c r="E288" s="298"/>
      <c r="F288" s="3"/>
      <c r="G288" s="3"/>
    </row>
    <row r="289" spans="1:7">
      <c r="A289" s="3"/>
      <c r="B289" s="3"/>
      <c r="C289" s="3"/>
      <c r="D289" s="3"/>
      <c r="E289" s="298"/>
      <c r="F289" s="3"/>
      <c r="G289" s="3"/>
    </row>
    <row r="290" spans="1:7">
      <c r="A290" s="3"/>
      <c r="B290" s="3"/>
      <c r="C290" s="3"/>
      <c r="D290" s="3"/>
      <c r="E290" s="298"/>
      <c r="F290" s="3"/>
      <c r="G290" s="3"/>
    </row>
    <row r="291" spans="1:7">
      <c r="A291" s="3"/>
      <c r="B291" s="3"/>
      <c r="C291" s="3"/>
      <c r="D291" s="3"/>
      <c r="E291" s="298"/>
      <c r="F291" s="3"/>
      <c r="G291" s="3"/>
    </row>
    <row r="292" spans="1:7">
      <c r="A292" s="3"/>
      <c r="B292" s="3"/>
      <c r="C292" s="3"/>
      <c r="D292" s="3"/>
      <c r="E292" s="298"/>
      <c r="F292" s="3"/>
      <c r="G292" s="3"/>
    </row>
    <row r="293" spans="1:7">
      <c r="A293" s="3"/>
      <c r="B293" s="3"/>
      <c r="C293" s="3"/>
      <c r="D293" s="3"/>
      <c r="E293" s="298"/>
      <c r="F293" s="3"/>
      <c r="G293" s="3"/>
    </row>
    <row r="294" spans="1:7">
      <c r="A294" s="3"/>
      <c r="B294" s="3"/>
      <c r="C294" s="3"/>
      <c r="D294" s="3"/>
      <c r="E294" s="298"/>
      <c r="F294" s="3"/>
      <c r="G294" s="3"/>
    </row>
    <row r="295" spans="1:7">
      <c r="A295" s="3"/>
      <c r="B295" s="3"/>
      <c r="C295" s="3"/>
      <c r="D295" s="3"/>
      <c r="E295" s="298"/>
      <c r="F295" s="3"/>
      <c r="G295" s="3"/>
    </row>
    <row r="296" spans="1:7">
      <c r="A296" s="3"/>
      <c r="B296" s="3"/>
      <c r="C296" s="3"/>
      <c r="D296" s="3"/>
      <c r="E296" s="298"/>
      <c r="F296" s="3"/>
      <c r="G296" s="3"/>
    </row>
    <row r="297" spans="1:7">
      <c r="A297" s="3"/>
      <c r="B297" s="3"/>
      <c r="C297" s="3"/>
      <c r="D297" s="3"/>
      <c r="E297" s="298"/>
      <c r="F297" s="3"/>
      <c r="G297" s="3"/>
    </row>
    <row r="298" spans="1:7">
      <c r="A298" s="3"/>
      <c r="B298" s="3"/>
      <c r="C298" s="3"/>
      <c r="D298" s="3"/>
      <c r="E298" s="298"/>
      <c r="F298" s="3"/>
      <c r="G298" s="3"/>
    </row>
    <row r="299" spans="1:7">
      <c r="A299" s="3"/>
      <c r="B299" s="3"/>
      <c r="C299" s="3"/>
      <c r="D299" s="3"/>
      <c r="E299" s="298"/>
      <c r="F299" s="3"/>
      <c r="G299" s="3"/>
    </row>
    <row r="300" spans="1:7">
      <c r="A300" s="3"/>
      <c r="B300" s="3"/>
      <c r="C300" s="3"/>
      <c r="D300" s="3"/>
      <c r="E300" s="298"/>
      <c r="F300" s="3"/>
      <c r="G300" s="3"/>
    </row>
    <row r="301" spans="1:7">
      <c r="A301" s="3"/>
      <c r="B301" s="3"/>
      <c r="C301" s="3"/>
      <c r="D301" s="3"/>
      <c r="E301" s="298"/>
      <c r="F301" s="3"/>
      <c r="G301" s="3"/>
    </row>
    <row r="302" spans="1:7">
      <c r="A302" s="3"/>
      <c r="B302" s="3"/>
      <c r="C302" s="3"/>
      <c r="D302" s="3"/>
      <c r="E302" s="298"/>
      <c r="F302" s="3"/>
      <c r="G302" s="3"/>
    </row>
    <row r="303" spans="1:7">
      <c r="A303" s="3"/>
      <c r="B303" s="3"/>
      <c r="C303" s="3"/>
      <c r="D303" s="3"/>
      <c r="E303" s="298"/>
      <c r="F303" s="3"/>
      <c r="G303" s="3"/>
    </row>
    <row r="304" spans="1:7">
      <c r="A304" s="3"/>
      <c r="B304" s="3"/>
      <c r="C304" s="3"/>
      <c r="D304" s="3"/>
      <c r="E304" s="298"/>
      <c r="F304" s="3"/>
      <c r="G304" s="3"/>
    </row>
    <row r="305" spans="1:7">
      <c r="A305" s="3"/>
      <c r="B305" s="3"/>
      <c r="C305" s="3"/>
      <c r="D305" s="3"/>
      <c r="E305" s="298"/>
      <c r="F305" s="3"/>
      <c r="G305" s="3"/>
    </row>
    <row r="306" spans="1:7">
      <c r="A306" s="3"/>
      <c r="B306" s="3"/>
      <c r="C306" s="3"/>
      <c r="D306" s="3"/>
      <c r="E306" s="298"/>
      <c r="F306" s="3"/>
      <c r="G306" s="3"/>
    </row>
    <row r="307" spans="1:7">
      <c r="A307" s="3"/>
      <c r="B307" s="3"/>
      <c r="C307" s="3"/>
      <c r="D307" s="3"/>
      <c r="E307" s="298"/>
      <c r="F307" s="3"/>
      <c r="G307" s="3"/>
    </row>
    <row r="308" spans="1:7">
      <c r="A308" s="3"/>
      <c r="B308" s="3"/>
      <c r="C308" s="3"/>
      <c r="D308" s="3"/>
      <c r="E308" s="298"/>
      <c r="F308" s="3"/>
      <c r="G308" s="3"/>
    </row>
    <row r="309" spans="1:7">
      <c r="A309" s="3"/>
      <c r="B309" s="3"/>
      <c r="C309" s="3"/>
      <c r="D309" s="3"/>
      <c r="E309" s="298"/>
      <c r="F309" s="3"/>
      <c r="G309" s="3"/>
    </row>
    <row r="310" spans="1:7">
      <c r="A310" s="3"/>
      <c r="B310" s="3"/>
      <c r="C310" s="3"/>
      <c r="D310" s="3"/>
      <c r="E310" s="298"/>
      <c r="F310" s="3"/>
      <c r="G310" s="3"/>
    </row>
    <row r="311" spans="1:7">
      <c r="A311" s="3"/>
      <c r="B311" s="3"/>
      <c r="C311" s="3"/>
      <c r="D311" s="3"/>
      <c r="E311" s="298"/>
      <c r="F311" s="3"/>
      <c r="G311" s="3"/>
    </row>
    <row r="312" spans="1:7">
      <c r="A312" s="3"/>
      <c r="B312" s="3"/>
      <c r="C312" s="3"/>
      <c r="D312" s="3"/>
      <c r="E312" s="298"/>
      <c r="F312" s="3"/>
      <c r="G312" s="3"/>
    </row>
    <row r="313" spans="1:7">
      <c r="A313" s="3"/>
      <c r="B313" s="3"/>
      <c r="C313" s="3"/>
      <c r="D313" s="3"/>
      <c r="E313" s="298"/>
      <c r="F313" s="3"/>
      <c r="G313" s="3"/>
    </row>
    <row r="314" spans="1:7">
      <c r="A314" s="3"/>
      <c r="B314" s="3"/>
      <c r="C314" s="3"/>
      <c r="D314" s="3"/>
      <c r="E314" s="298"/>
      <c r="F314" s="3"/>
      <c r="G314" s="3"/>
    </row>
    <row r="315" spans="1:7">
      <c r="A315" s="3"/>
      <c r="B315" s="3"/>
      <c r="C315" s="3"/>
      <c r="D315" s="3"/>
      <c r="E315" s="298"/>
      <c r="F315" s="3"/>
      <c r="G315" s="3"/>
    </row>
    <row r="316" spans="1:7">
      <c r="A316" s="3"/>
      <c r="B316" s="3"/>
      <c r="C316" s="3"/>
      <c r="D316" s="3"/>
      <c r="E316" s="298"/>
      <c r="F316" s="3"/>
      <c r="G316" s="3"/>
    </row>
    <row r="317" spans="1:7">
      <c r="A317" s="3"/>
      <c r="B317" s="3"/>
      <c r="C317" s="3"/>
      <c r="D317" s="3"/>
      <c r="E317" s="298"/>
      <c r="F317" s="3"/>
      <c r="G317" s="3"/>
    </row>
    <row r="318" spans="1:7">
      <c r="A318" s="3"/>
      <c r="B318" s="3"/>
      <c r="C318" s="3"/>
      <c r="D318" s="3"/>
      <c r="E318" s="298"/>
      <c r="F318" s="3"/>
      <c r="G318" s="3"/>
    </row>
    <row r="319" spans="1:7">
      <c r="A319" s="3"/>
      <c r="B319" s="3"/>
      <c r="C319" s="3"/>
      <c r="D319" s="3"/>
      <c r="E319" s="298"/>
      <c r="F319" s="3"/>
      <c r="G319" s="3"/>
    </row>
    <row r="320" spans="1:7">
      <c r="A320" s="3"/>
      <c r="B320" s="3"/>
      <c r="C320" s="3"/>
      <c r="D320" s="3"/>
      <c r="E320" s="298"/>
      <c r="F320" s="3"/>
      <c r="G320" s="3"/>
    </row>
    <row r="321" spans="1:7">
      <c r="A321" s="3"/>
      <c r="B321" s="3"/>
      <c r="C321" s="3"/>
      <c r="D321" s="3"/>
      <c r="E321" s="298"/>
      <c r="F321" s="3"/>
      <c r="G321" s="3"/>
    </row>
    <row r="322" spans="1:7">
      <c r="A322" s="3"/>
      <c r="B322" s="3"/>
      <c r="C322" s="3"/>
      <c r="D322" s="3"/>
      <c r="E322" s="298"/>
      <c r="F322" s="3"/>
      <c r="G322" s="3"/>
    </row>
    <row r="323" spans="1:7">
      <c r="A323" s="3"/>
      <c r="B323" s="3"/>
      <c r="C323" s="3"/>
      <c r="D323" s="3"/>
      <c r="E323" s="298"/>
      <c r="F323" s="3"/>
      <c r="G323" s="3"/>
    </row>
    <row r="324" spans="1:7">
      <c r="A324" s="3"/>
      <c r="B324" s="3"/>
      <c r="C324" s="3"/>
      <c r="D324" s="3"/>
      <c r="E324" s="298"/>
      <c r="F324" s="3"/>
      <c r="G324" s="3"/>
    </row>
    <row r="325" spans="1:7">
      <c r="A325" s="3"/>
      <c r="B325" s="3"/>
      <c r="C325" s="3"/>
      <c r="D325" s="3"/>
      <c r="E325" s="298"/>
      <c r="F325" s="3"/>
      <c r="G325" s="3"/>
    </row>
    <row r="326" spans="1:7">
      <c r="A326" s="3"/>
      <c r="B326" s="3"/>
      <c r="C326" s="3"/>
      <c r="D326" s="3"/>
      <c r="E326" s="298"/>
      <c r="F326" s="3"/>
      <c r="G326" s="3"/>
    </row>
    <row r="327" spans="1:7">
      <c r="A327" s="3"/>
      <c r="B327" s="3"/>
      <c r="C327" s="3"/>
      <c r="D327" s="3"/>
      <c r="E327" s="298"/>
      <c r="F327" s="3"/>
      <c r="G327" s="3"/>
    </row>
    <row r="328" spans="1:7">
      <c r="A328" s="3"/>
      <c r="B328" s="3"/>
      <c r="C328" s="3"/>
      <c r="D328" s="3"/>
      <c r="E328" s="298"/>
      <c r="F328" s="3"/>
      <c r="G328" s="3"/>
    </row>
    <row r="329" spans="1:7">
      <c r="A329" s="3"/>
      <c r="B329" s="3"/>
      <c r="C329" s="3"/>
      <c r="D329" s="3"/>
      <c r="E329" s="298"/>
      <c r="F329" s="3"/>
      <c r="G329" s="3"/>
    </row>
    <row r="330" spans="1:7">
      <c r="A330" s="3"/>
      <c r="B330" s="3"/>
      <c r="C330" s="3"/>
      <c r="D330" s="3"/>
      <c r="E330" s="298"/>
      <c r="F330" s="3"/>
      <c r="G330" s="3"/>
    </row>
    <row r="331" spans="1:7">
      <c r="A331" s="3"/>
      <c r="B331" s="3"/>
      <c r="C331" s="3"/>
      <c r="D331" s="3"/>
      <c r="E331" s="298"/>
      <c r="F331" s="3"/>
      <c r="G331" s="3"/>
    </row>
    <row r="332" spans="1:7">
      <c r="A332" s="3"/>
      <c r="B332" s="3"/>
      <c r="C332" s="3"/>
      <c r="D332" s="3"/>
      <c r="E332" s="298"/>
      <c r="F332" s="3"/>
      <c r="G332" s="3"/>
    </row>
    <row r="333" spans="1:7">
      <c r="A333" s="3"/>
      <c r="B333" s="3"/>
      <c r="C333" s="3"/>
      <c r="D333" s="3"/>
      <c r="E333" s="298"/>
      <c r="F333" s="3"/>
      <c r="G333" s="3"/>
    </row>
    <row r="334" spans="1:7">
      <c r="A334" s="3"/>
      <c r="B334" s="3"/>
      <c r="C334" s="3"/>
      <c r="D334" s="3"/>
      <c r="E334" s="298"/>
      <c r="F334" s="3"/>
      <c r="G334" s="3"/>
    </row>
    <row r="335" spans="1:7">
      <c r="A335" s="3"/>
      <c r="B335" s="3"/>
      <c r="C335" s="3"/>
      <c r="D335" s="3"/>
      <c r="E335" s="298"/>
      <c r="F335" s="3"/>
      <c r="G335" s="3"/>
    </row>
    <row r="336" spans="1:7">
      <c r="A336" s="3"/>
      <c r="B336" s="3"/>
      <c r="C336" s="3"/>
      <c r="D336" s="3"/>
      <c r="E336" s="298"/>
      <c r="F336" s="3"/>
      <c r="G336" s="3"/>
    </row>
    <row r="337" spans="1:7">
      <c r="A337" s="3"/>
      <c r="B337" s="3"/>
      <c r="C337" s="3"/>
      <c r="D337" s="3"/>
      <c r="E337" s="298"/>
      <c r="F337" s="3"/>
      <c r="G337" s="3"/>
    </row>
    <row r="338" spans="1:7">
      <c r="A338" s="3"/>
      <c r="B338" s="3"/>
      <c r="C338" s="3"/>
      <c r="D338" s="3"/>
      <c r="E338" s="298"/>
      <c r="F338" s="3"/>
      <c r="G338" s="3"/>
    </row>
    <row r="339" spans="1:7">
      <c r="A339" s="3"/>
      <c r="B339" s="3"/>
      <c r="C339" s="3"/>
      <c r="D339" s="3"/>
      <c r="E339" s="298"/>
      <c r="F339" s="3"/>
      <c r="G339" s="3"/>
    </row>
    <row r="340" spans="1:7">
      <c r="A340" s="3"/>
      <c r="B340" s="3"/>
      <c r="C340" s="3"/>
      <c r="D340" s="3"/>
      <c r="E340" s="298"/>
      <c r="F340" s="3"/>
      <c r="G340" s="3"/>
    </row>
    <row r="341" spans="1:7">
      <c r="A341" s="3"/>
      <c r="B341" s="3"/>
      <c r="C341" s="3"/>
      <c r="D341" s="3"/>
      <c r="E341" s="298"/>
      <c r="F341" s="3"/>
      <c r="G341" s="3"/>
    </row>
    <row r="342" spans="1:7">
      <c r="A342" s="3"/>
      <c r="B342" s="3"/>
      <c r="C342" s="3"/>
      <c r="D342" s="3"/>
      <c r="E342" s="298"/>
      <c r="F342" s="3"/>
      <c r="G342" s="3"/>
    </row>
    <row r="343" spans="1:7">
      <c r="A343" s="3"/>
      <c r="B343" s="3"/>
      <c r="C343" s="3"/>
      <c r="D343" s="3"/>
      <c r="E343" s="298"/>
      <c r="F343" s="3"/>
      <c r="G343" s="3"/>
    </row>
    <row r="344" spans="1:7">
      <c r="A344" s="3"/>
      <c r="B344" s="3"/>
      <c r="C344" s="3"/>
      <c r="D344" s="3"/>
      <c r="E344" s="298"/>
      <c r="F344" s="3"/>
      <c r="G344" s="3"/>
    </row>
    <row r="345" spans="1:7">
      <c r="A345" s="3"/>
      <c r="B345" s="3"/>
      <c r="C345" s="3"/>
      <c r="D345" s="3"/>
      <c r="E345" s="298"/>
      <c r="F345" s="3"/>
      <c r="G345" s="3"/>
    </row>
    <row r="346" spans="1:7">
      <c r="A346" s="3"/>
      <c r="B346" s="3"/>
      <c r="C346" s="3"/>
      <c r="D346" s="3"/>
      <c r="E346" s="298"/>
      <c r="F346" s="3"/>
      <c r="G346" s="3"/>
    </row>
    <row r="347" spans="1:7">
      <c r="A347" s="3"/>
      <c r="B347" s="3"/>
      <c r="C347" s="3"/>
      <c r="D347" s="3"/>
      <c r="E347" s="298"/>
      <c r="F347" s="3"/>
      <c r="G347" s="3"/>
    </row>
    <row r="348" spans="1:7">
      <c r="A348" s="3"/>
      <c r="B348" s="3"/>
      <c r="C348" s="3"/>
      <c r="D348" s="3"/>
      <c r="E348" s="298"/>
      <c r="F348" s="3"/>
      <c r="G348" s="3"/>
    </row>
    <row r="349" spans="1:7">
      <c r="A349" s="3"/>
      <c r="B349" s="3"/>
      <c r="C349" s="3"/>
      <c r="D349" s="3"/>
      <c r="E349" s="298"/>
      <c r="F349" s="3"/>
      <c r="G349" s="3"/>
    </row>
    <row r="350" spans="1:7">
      <c r="A350" s="3"/>
      <c r="B350" s="3"/>
      <c r="C350" s="3"/>
      <c r="D350" s="3"/>
      <c r="E350" s="298"/>
      <c r="F350" s="3"/>
      <c r="G350" s="3"/>
    </row>
    <row r="351" spans="1:7">
      <c r="A351" s="3"/>
      <c r="B351" s="3"/>
      <c r="C351" s="3"/>
      <c r="D351" s="3"/>
      <c r="E351" s="298"/>
      <c r="F351" s="3"/>
      <c r="G351" s="3"/>
    </row>
    <row r="352" spans="1:7">
      <c r="A352" s="3"/>
      <c r="B352" s="3"/>
      <c r="C352" s="3"/>
      <c r="D352" s="3"/>
      <c r="E352" s="298"/>
      <c r="F352" s="3"/>
      <c r="G352" s="3"/>
    </row>
    <row r="353" spans="1:7">
      <c r="A353" s="3"/>
      <c r="B353" s="3"/>
      <c r="C353" s="3"/>
      <c r="D353" s="3"/>
      <c r="E353" s="298"/>
      <c r="F353" s="3"/>
      <c r="G353" s="3"/>
    </row>
    <row r="354" spans="1:7">
      <c r="A354" s="3"/>
      <c r="B354" s="3"/>
      <c r="C354" s="3"/>
      <c r="D354" s="3"/>
      <c r="E354" s="298"/>
      <c r="F354" s="3"/>
      <c r="G354" s="3"/>
    </row>
    <row r="355" spans="1:7">
      <c r="A355" s="3"/>
      <c r="B355" s="3"/>
      <c r="C355" s="3"/>
      <c r="D355" s="3"/>
      <c r="E355" s="298"/>
      <c r="F355" s="3"/>
      <c r="G355" s="3"/>
    </row>
    <row r="356" spans="1:7">
      <c r="A356" s="3"/>
      <c r="B356" s="3"/>
      <c r="C356" s="3"/>
      <c r="D356" s="3"/>
      <c r="E356" s="298"/>
      <c r="F356" s="3"/>
      <c r="G356" s="3"/>
    </row>
    <row r="357" spans="1:7">
      <c r="A357" s="3"/>
      <c r="B357" s="3"/>
      <c r="C357" s="3"/>
      <c r="D357" s="3"/>
      <c r="E357" s="298"/>
      <c r="F357" s="3"/>
      <c r="G357" s="3"/>
    </row>
    <row r="358" spans="1:7">
      <c r="A358" s="3"/>
      <c r="B358" s="3"/>
      <c r="C358" s="3"/>
      <c r="D358" s="3"/>
      <c r="E358" s="298"/>
      <c r="F358" s="3"/>
      <c r="G358" s="3"/>
    </row>
    <row r="359" spans="1:7">
      <c r="A359" s="3"/>
      <c r="B359" s="3"/>
      <c r="C359" s="3"/>
      <c r="D359" s="3"/>
      <c r="E359" s="298"/>
      <c r="F359" s="3"/>
      <c r="G359" s="3"/>
    </row>
    <row r="360" spans="1:7">
      <c r="A360" s="3"/>
      <c r="B360" s="3"/>
      <c r="C360" s="3"/>
      <c r="D360" s="3"/>
      <c r="E360" s="298"/>
      <c r="F360" s="3"/>
      <c r="G360" s="3"/>
    </row>
    <row r="361" spans="1:7">
      <c r="A361" s="3"/>
      <c r="B361" s="3"/>
      <c r="C361" s="3"/>
      <c r="D361" s="3"/>
      <c r="E361" s="298"/>
      <c r="F361" s="3"/>
      <c r="G361" s="3"/>
    </row>
    <row r="362" spans="1:7">
      <c r="A362" s="3"/>
      <c r="B362" s="3"/>
      <c r="C362" s="3"/>
      <c r="D362" s="3"/>
      <c r="E362" s="298"/>
      <c r="F362" s="3"/>
      <c r="G362" s="3"/>
    </row>
    <row r="363" spans="1:7">
      <c r="A363" s="3"/>
      <c r="B363" s="3"/>
      <c r="C363" s="3"/>
      <c r="D363" s="3"/>
      <c r="E363" s="298"/>
      <c r="F363" s="3"/>
      <c r="G363" s="3"/>
    </row>
    <row r="364" spans="1:7">
      <c r="A364" s="3"/>
      <c r="B364" s="3"/>
      <c r="C364" s="3"/>
      <c r="D364" s="3"/>
      <c r="E364" s="298"/>
      <c r="F364" s="3"/>
      <c r="G364" s="3"/>
    </row>
    <row r="365" spans="1:7">
      <c r="A365" s="3"/>
      <c r="B365" s="3"/>
      <c r="C365" s="3"/>
      <c r="D365" s="3"/>
      <c r="E365" s="298"/>
      <c r="F365" s="3"/>
      <c r="G365" s="3"/>
    </row>
    <row r="366" spans="1:7">
      <c r="A366" s="3"/>
      <c r="B366" s="3"/>
      <c r="C366" s="3"/>
      <c r="D366" s="3"/>
      <c r="E366" s="298"/>
      <c r="F366" s="3"/>
      <c r="G366" s="3"/>
    </row>
    <row r="367" spans="1:7">
      <c r="A367" s="3"/>
      <c r="B367" s="3"/>
      <c r="C367" s="3"/>
      <c r="D367" s="3"/>
      <c r="E367" s="298"/>
      <c r="F367" s="3"/>
      <c r="G367" s="3"/>
    </row>
    <row r="368" spans="1:7">
      <c r="A368" s="3"/>
      <c r="B368" s="3"/>
      <c r="C368" s="3"/>
      <c r="D368" s="3"/>
      <c r="E368" s="298"/>
      <c r="F368" s="3"/>
      <c r="G368" s="3"/>
    </row>
    <row r="369" spans="1:7">
      <c r="A369" s="3"/>
      <c r="B369" s="3"/>
      <c r="C369" s="3"/>
      <c r="D369" s="3"/>
      <c r="E369" s="298"/>
      <c r="F369" s="3"/>
      <c r="G369" s="3"/>
    </row>
    <row r="370" spans="1:7">
      <c r="A370" s="3"/>
      <c r="B370" s="3"/>
      <c r="C370" s="3"/>
      <c r="D370" s="3"/>
      <c r="E370" s="298"/>
      <c r="F370" s="3"/>
      <c r="G370" s="3"/>
    </row>
    <row r="371" spans="1:7">
      <c r="A371" s="3"/>
      <c r="B371" s="3"/>
      <c r="C371" s="3"/>
      <c r="D371" s="3"/>
      <c r="E371" s="298"/>
      <c r="F371" s="3"/>
      <c r="G371" s="3"/>
    </row>
    <row r="372" spans="1:7">
      <c r="A372" s="3"/>
      <c r="B372" s="3"/>
      <c r="C372" s="3"/>
      <c r="D372" s="3"/>
      <c r="E372" s="298"/>
      <c r="F372" s="3"/>
      <c r="G372" s="3"/>
    </row>
    <row r="373" spans="1:7">
      <c r="A373" s="3"/>
      <c r="B373" s="3"/>
      <c r="C373" s="3"/>
      <c r="D373" s="3"/>
      <c r="E373" s="298"/>
      <c r="F373" s="3"/>
      <c r="G373" s="3"/>
    </row>
    <row r="374" spans="1:7">
      <c r="A374" s="3"/>
      <c r="B374" s="3"/>
      <c r="C374" s="3"/>
      <c r="D374" s="3"/>
      <c r="E374" s="298"/>
      <c r="F374" s="3"/>
      <c r="G374" s="3"/>
    </row>
    <row r="375" spans="1:7">
      <c r="A375" s="3"/>
      <c r="B375" s="3"/>
      <c r="C375" s="3"/>
      <c r="D375" s="3"/>
      <c r="E375" s="298"/>
      <c r="F375" s="3"/>
      <c r="G375" s="3"/>
    </row>
    <row r="376" spans="1:7">
      <c r="A376" s="3"/>
      <c r="B376" s="3"/>
      <c r="C376" s="3"/>
      <c r="D376" s="3"/>
      <c r="E376" s="298"/>
      <c r="F376" s="3"/>
      <c r="G376" s="3"/>
    </row>
    <row r="377" spans="1:7">
      <c r="A377" s="3"/>
      <c r="B377" s="3"/>
      <c r="C377" s="3"/>
      <c r="D377" s="3"/>
      <c r="E377" s="298"/>
      <c r="F377" s="3"/>
      <c r="G377" s="3"/>
    </row>
    <row r="378" spans="1:7">
      <c r="A378" s="3"/>
      <c r="B378" s="3"/>
      <c r="C378" s="3"/>
      <c r="D378" s="3"/>
      <c r="E378" s="298"/>
      <c r="F378" s="3"/>
      <c r="G378" s="3"/>
    </row>
    <row r="379" spans="1:7">
      <c r="A379" s="3"/>
      <c r="B379" s="3"/>
      <c r="C379" s="3"/>
      <c r="D379" s="3"/>
      <c r="E379" s="298"/>
      <c r="F379" s="3"/>
      <c r="G379" s="3"/>
    </row>
    <row r="380" spans="1:7">
      <c r="A380" s="3"/>
      <c r="B380" s="3"/>
      <c r="C380" s="3"/>
      <c r="D380" s="3"/>
      <c r="E380" s="298"/>
      <c r="F380" s="3"/>
      <c r="G380" s="3"/>
    </row>
    <row r="381" spans="1:7">
      <c r="A381" s="3"/>
      <c r="B381" s="3"/>
      <c r="C381" s="3"/>
      <c r="D381" s="3"/>
      <c r="E381" s="298"/>
      <c r="F381" s="3"/>
      <c r="G381" s="3"/>
    </row>
    <row r="382" spans="1:7">
      <c r="A382" s="3"/>
      <c r="B382" s="3"/>
      <c r="C382" s="3"/>
      <c r="D382" s="3"/>
      <c r="E382" s="298"/>
      <c r="F382" s="3"/>
      <c r="G382" s="3"/>
    </row>
    <row r="383" spans="1:7">
      <c r="A383" s="3"/>
      <c r="B383" s="3"/>
      <c r="C383" s="3"/>
      <c r="D383" s="3"/>
      <c r="E383" s="298"/>
      <c r="F383" s="3"/>
      <c r="G383" s="3"/>
    </row>
    <row r="384" spans="1:7">
      <c r="A384" s="3"/>
      <c r="B384" s="3"/>
      <c r="C384" s="3"/>
      <c r="D384" s="3"/>
      <c r="E384" s="298"/>
      <c r="F384" s="3"/>
      <c r="G384" s="3"/>
    </row>
    <row r="385" spans="1:7">
      <c r="A385" s="3"/>
      <c r="B385" s="3"/>
      <c r="C385" s="3"/>
      <c r="D385" s="3"/>
      <c r="E385" s="298"/>
      <c r="F385" s="3"/>
      <c r="G385" s="3"/>
    </row>
    <row r="386" spans="1:7">
      <c r="A386" s="3"/>
      <c r="B386" s="3"/>
      <c r="C386" s="3"/>
      <c r="D386" s="3"/>
      <c r="E386" s="298"/>
      <c r="F386" s="3"/>
      <c r="G386" s="3"/>
    </row>
    <row r="387" spans="1:7">
      <c r="A387" s="3"/>
      <c r="B387" s="3"/>
      <c r="C387" s="3"/>
      <c r="D387" s="3"/>
      <c r="E387" s="298"/>
      <c r="F387" s="3"/>
      <c r="G387" s="3"/>
    </row>
    <row r="388" spans="1:7">
      <c r="A388" s="3"/>
      <c r="B388" s="3"/>
      <c r="C388" s="3"/>
      <c r="D388" s="3"/>
      <c r="E388" s="298"/>
      <c r="F388" s="3"/>
      <c r="G388" s="3"/>
    </row>
    <row r="389" spans="1:7">
      <c r="A389" s="3"/>
      <c r="B389" s="3"/>
      <c r="C389" s="3"/>
      <c r="D389" s="3"/>
      <c r="E389" s="298"/>
      <c r="F389" s="3"/>
      <c r="G389" s="3"/>
    </row>
    <row r="390" spans="1:7">
      <c r="A390" s="3"/>
      <c r="B390" s="3"/>
      <c r="C390" s="3"/>
      <c r="D390" s="3"/>
      <c r="E390" s="298"/>
      <c r="F390" s="3"/>
      <c r="G390" s="3"/>
    </row>
    <row r="391" spans="1:7">
      <c r="A391" s="3"/>
      <c r="B391" s="3"/>
      <c r="C391" s="3"/>
      <c r="D391" s="3"/>
      <c r="E391" s="298"/>
      <c r="F391" s="3"/>
      <c r="G391" s="3"/>
    </row>
    <row r="392" spans="1:7">
      <c r="A392" s="3"/>
      <c r="B392" s="3"/>
      <c r="C392" s="3"/>
      <c r="D392" s="3"/>
      <c r="E392" s="298"/>
      <c r="F392" s="3"/>
      <c r="G392" s="3"/>
    </row>
    <row r="393" spans="1:7">
      <c r="A393" s="3"/>
      <c r="B393" s="3"/>
      <c r="C393" s="3"/>
      <c r="D393" s="3"/>
      <c r="E393" s="298"/>
      <c r="F393" s="3"/>
      <c r="G393" s="3"/>
    </row>
    <row r="394" spans="1:7">
      <c r="A394" s="3"/>
      <c r="B394" s="3"/>
      <c r="C394" s="3"/>
      <c r="D394" s="3"/>
      <c r="E394" s="298"/>
      <c r="F394" s="3"/>
      <c r="G394" s="3"/>
    </row>
    <row r="395" spans="1:7">
      <c r="A395" s="3"/>
      <c r="B395" s="3"/>
      <c r="C395" s="3"/>
      <c r="D395" s="3"/>
      <c r="E395" s="298"/>
      <c r="F395" s="3"/>
      <c r="G395" s="3"/>
    </row>
    <row r="396" spans="1:7">
      <c r="A396" s="3"/>
      <c r="B396" s="3"/>
      <c r="C396" s="3"/>
      <c r="D396" s="3"/>
      <c r="E396" s="298"/>
      <c r="F396" s="3"/>
      <c r="G396" s="3"/>
    </row>
    <row r="397" spans="1:7">
      <c r="A397" s="3"/>
      <c r="B397" s="3"/>
      <c r="C397" s="3"/>
      <c r="D397" s="3"/>
      <c r="E397" s="298"/>
      <c r="F397" s="3"/>
      <c r="G397" s="3"/>
    </row>
    <row r="398" spans="1:7">
      <c r="A398" s="3"/>
      <c r="B398" s="3"/>
      <c r="C398" s="3"/>
      <c r="D398" s="3"/>
      <c r="E398" s="298"/>
      <c r="F398" s="3"/>
      <c r="G398" s="3"/>
    </row>
    <row r="399" spans="1:7">
      <c r="A399" s="3"/>
      <c r="B399" s="3"/>
      <c r="C399" s="3"/>
      <c r="D399" s="3"/>
      <c r="E399" s="298"/>
      <c r="F399" s="3"/>
      <c r="G399" s="3"/>
    </row>
    <row r="400" spans="1:7">
      <c r="A400" s="3"/>
      <c r="B400" s="3"/>
      <c r="C400" s="3"/>
      <c r="D400" s="3"/>
      <c r="E400" s="298"/>
      <c r="F400" s="3"/>
      <c r="G400" s="3"/>
    </row>
    <row r="401" spans="1:7">
      <c r="A401" s="3"/>
      <c r="B401" s="3"/>
      <c r="C401" s="3"/>
      <c r="D401" s="3"/>
      <c r="E401" s="298"/>
      <c r="F401" s="3"/>
      <c r="G401" s="3"/>
    </row>
    <row r="402" spans="1:7">
      <c r="A402" s="3"/>
      <c r="B402" s="3"/>
      <c r="C402" s="3"/>
      <c r="D402" s="3"/>
      <c r="E402" s="298"/>
      <c r="F402" s="3"/>
      <c r="G402" s="3"/>
    </row>
    <row r="403" spans="1:7">
      <c r="A403" s="3"/>
      <c r="B403" s="3"/>
      <c r="C403" s="3"/>
      <c r="D403" s="3"/>
      <c r="E403" s="298"/>
      <c r="F403" s="3"/>
      <c r="G403" s="3"/>
    </row>
    <row r="404" spans="1:7">
      <c r="A404" s="3"/>
      <c r="B404" s="3"/>
      <c r="C404" s="3"/>
      <c r="D404" s="3"/>
      <c r="E404" s="298"/>
      <c r="F404" s="3"/>
      <c r="G404" s="3"/>
    </row>
    <row r="405" spans="1:7">
      <c r="A405" s="3"/>
      <c r="B405" s="3"/>
      <c r="C405" s="3"/>
      <c r="D405" s="3"/>
      <c r="E405" s="298"/>
      <c r="F405" s="3"/>
      <c r="G405" s="3"/>
    </row>
    <row r="406" spans="1:7">
      <c r="A406" s="3"/>
      <c r="B406" s="3"/>
      <c r="C406" s="3"/>
      <c r="D406" s="3"/>
      <c r="E406" s="298"/>
      <c r="F406" s="3"/>
      <c r="G406" s="3"/>
    </row>
    <row r="407" spans="1:7">
      <c r="A407" s="3"/>
      <c r="B407" s="3"/>
      <c r="C407" s="3"/>
      <c r="D407" s="3"/>
      <c r="E407" s="298"/>
      <c r="F407" s="3"/>
      <c r="G407" s="3"/>
    </row>
    <row r="408" spans="1:7">
      <c r="A408" s="3"/>
      <c r="B408" s="3"/>
      <c r="C408" s="3"/>
      <c r="D408" s="3"/>
      <c r="E408" s="298"/>
      <c r="F408" s="3"/>
      <c r="G408" s="3"/>
    </row>
    <row r="409" spans="1:7">
      <c r="A409" s="3"/>
      <c r="B409" s="3"/>
      <c r="C409" s="3"/>
      <c r="D409" s="3"/>
      <c r="E409" s="298"/>
      <c r="F409" s="3"/>
      <c r="G409" s="3"/>
    </row>
    <row r="410" spans="1:7">
      <c r="A410" s="3"/>
      <c r="B410" s="3"/>
      <c r="C410" s="3"/>
      <c r="D410" s="3"/>
      <c r="E410" s="298"/>
      <c r="F410" s="3"/>
      <c r="G410" s="3"/>
    </row>
    <row r="411" spans="1:7">
      <c r="A411" s="3"/>
      <c r="B411" s="3"/>
      <c r="C411" s="3"/>
      <c r="D411" s="3"/>
      <c r="E411" s="298"/>
      <c r="F411" s="3"/>
      <c r="G411" s="3"/>
    </row>
    <row r="412" spans="1:7">
      <c r="A412" s="3"/>
      <c r="B412" s="3"/>
      <c r="C412" s="3"/>
      <c r="D412" s="3"/>
      <c r="E412" s="298"/>
      <c r="F412" s="3"/>
      <c r="G412" s="3"/>
    </row>
    <row r="413" spans="1:7">
      <c r="A413" s="3"/>
      <c r="B413" s="3"/>
      <c r="C413" s="3"/>
      <c r="D413" s="3"/>
      <c r="E413" s="298"/>
      <c r="F413" s="3"/>
      <c r="G413" s="3"/>
    </row>
    <row r="414" spans="1:7">
      <c r="A414" s="3"/>
      <c r="B414" s="3"/>
      <c r="C414" s="3"/>
      <c r="D414" s="3"/>
      <c r="E414" s="298"/>
      <c r="F414" s="3"/>
      <c r="G414" s="3"/>
    </row>
    <row r="415" spans="1:7">
      <c r="A415" s="3"/>
      <c r="B415" s="3"/>
      <c r="C415" s="3"/>
      <c r="D415" s="3"/>
      <c r="E415" s="298"/>
      <c r="F415" s="3"/>
      <c r="G415" s="3"/>
    </row>
    <row r="416" spans="1:7">
      <c r="A416" s="3"/>
      <c r="B416" s="3"/>
      <c r="C416" s="3"/>
      <c r="D416" s="3"/>
      <c r="E416" s="298"/>
      <c r="F416" s="3"/>
      <c r="G416" s="3"/>
    </row>
    <row r="417" spans="1:7">
      <c r="A417" s="3"/>
      <c r="B417" s="3"/>
      <c r="C417" s="3"/>
      <c r="D417" s="3"/>
      <c r="E417" s="298"/>
      <c r="F417" s="3"/>
      <c r="G417" s="3"/>
    </row>
    <row r="418" spans="1:7">
      <c r="A418" s="3"/>
      <c r="B418" s="3"/>
      <c r="C418" s="3"/>
      <c r="D418" s="3"/>
      <c r="E418" s="298"/>
      <c r="F418" s="3"/>
      <c r="G418" s="3"/>
    </row>
    <row r="419" spans="1:7">
      <c r="A419" s="3"/>
      <c r="B419" s="3"/>
      <c r="C419" s="3"/>
      <c r="D419" s="3"/>
      <c r="E419" s="298"/>
      <c r="F419" s="3"/>
      <c r="G419" s="3"/>
    </row>
    <row r="420" spans="1:7">
      <c r="A420" s="3"/>
      <c r="B420" s="3"/>
      <c r="C420" s="3"/>
      <c r="D420" s="3"/>
      <c r="E420" s="298"/>
      <c r="F420" s="3"/>
      <c r="G420" s="3"/>
    </row>
    <row r="421" spans="1:7">
      <c r="A421" s="3"/>
      <c r="B421" s="3"/>
      <c r="C421" s="3"/>
      <c r="D421" s="3"/>
      <c r="E421" s="298"/>
      <c r="F421" s="3"/>
      <c r="G421" s="3"/>
    </row>
    <row r="422" spans="1:7">
      <c r="A422" s="3"/>
      <c r="B422" s="3"/>
      <c r="C422" s="3"/>
      <c r="D422" s="3"/>
      <c r="E422" s="298"/>
      <c r="F422" s="3"/>
      <c r="G422" s="3"/>
    </row>
    <row r="423" spans="1:7">
      <c r="A423" s="3"/>
      <c r="B423" s="3"/>
      <c r="C423" s="3"/>
      <c r="D423" s="3"/>
      <c r="E423" s="298"/>
      <c r="F423" s="3"/>
      <c r="G423" s="3"/>
    </row>
    <row r="424" spans="1:7">
      <c r="A424" s="3"/>
      <c r="B424" s="3"/>
      <c r="C424" s="3"/>
      <c r="D424" s="3"/>
      <c r="E424" s="298"/>
      <c r="F424" s="3"/>
      <c r="G424" s="3"/>
    </row>
    <row r="425" spans="1:7">
      <c r="A425" s="3"/>
      <c r="B425" s="3"/>
      <c r="C425" s="3"/>
      <c r="D425" s="3"/>
      <c r="E425" s="298"/>
      <c r="F425" s="3"/>
      <c r="G425" s="3"/>
    </row>
    <row r="426" spans="1:7">
      <c r="A426" s="3"/>
      <c r="B426" s="3"/>
      <c r="C426" s="3"/>
      <c r="D426" s="3"/>
      <c r="E426" s="298"/>
      <c r="F426" s="3"/>
      <c r="G426" s="3"/>
    </row>
    <row r="427" spans="1:7">
      <c r="A427" s="3"/>
      <c r="B427" s="3"/>
      <c r="C427" s="3"/>
      <c r="D427" s="3"/>
      <c r="E427" s="298"/>
      <c r="F427" s="3"/>
      <c r="G427" s="3"/>
    </row>
    <row r="428" spans="1:7">
      <c r="A428" s="3"/>
      <c r="B428" s="3"/>
      <c r="C428" s="3"/>
      <c r="D428" s="3"/>
      <c r="E428" s="298"/>
      <c r="F428" s="3"/>
      <c r="G428" s="3"/>
    </row>
    <row r="429" spans="1:7">
      <c r="A429" s="3"/>
      <c r="B429" s="3"/>
      <c r="C429" s="3"/>
      <c r="D429" s="3"/>
      <c r="E429" s="298"/>
      <c r="F429" s="3"/>
      <c r="G429" s="3"/>
    </row>
    <row r="430" spans="1:7">
      <c r="A430" s="3"/>
      <c r="B430" s="3"/>
      <c r="C430" s="3"/>
      <c r="D430" s="3"/>
      <c r="E430" s="298"/>
      <c r="F430" s="3"/>
      <c r="G430" s="3"/>
    </row>
    <row r="431" spans="1:7">
      <c r="A431" s="3"/>
      <c r="B431" s="3"/>
      <c r="C431" s="3"/>
      <c r="D431" s="3"/>
      <c r="E431" s="298"/>
      <c r="F431" s="3"/>
      <c r="G431" s="3"/>
    </row>
    <row r="432" spans="1:7">
      <c r="A432" s="3"/>
      <c r="B432" s="3"/>
      <c r="C432" s="3"/>
      <c r="D432" s="3"/>
      <c r="E432" s="298"/>
      <c r="F432" s="3"/>
      <c r="G432" s="3"/>
    </row>
    <row r="433" spans="1:7">
      <c r="A433" s="3"/>
      <c r="B433" s="3"/>
      <c r="C433" s="3"/>
      <c r="D433" s="3"/>
      <c r="E433" s="298"/>
      <c r="F433" s="3"/>
      <c r="G433" s="3"/>
    </row>
    <row r="434" spans="1:7">
      <c r="A434" s="3"/>
      <c r="B434" s="3"/>
      <c r="C434" s="3"/>
      <c r="D434" s="3"/>
      <c r="E434" s="298"/>
      <c r="F434" s="3"/>
      <c r="G434" s="3"/>
    </row>
    <row r="435" spans="1:7">
      <c r="A435" s="3"/>
      <c r="B435" s="3"/>
      <c r="C435" s="3"/>
      <c r="D435" s="3"/>
      <c r="E435" s="298"/>
      <c r="F435" s="3"/>
      <c r="G435" s="3"/>
    </row>
    <row r="436" spans="1:7">
      <c r="A436" s="3"/>
      <c r="B436" s="3"/>
      <c r="C436" s="3"/>
      <c r="D436" s="3"/>
      <c r="E436" s="298"/>
      <c r="F436" s="3"/>
      <c r="G436" s="3"/>
    </row>
    <row r="437" spans="1:7">
      <c r="A437" s="3"/>
      <c r="B437" s="3"/>
      <c r="C437" s="3"/>
      <c r="D437" s="3"/>
      <c r="E437" s="298"/>
      <c r="F437" s="3"/>
      <c r="G437" s="3"/>
    </row>
    <row r="438" spans="1:7">
      <c r="A438" s="3"/>
      <c r="B438" s="3"/>
      <c r="C438" s="3"/>
      <c r="D438" s="3"/>
      <c r="E438" s="298"/>
      <c r="F438" s="3"/>
      <c r="G438" s="3"/>
    </row>
    <row r="439" spans="1:7">
      <c r="A439" s="3"/>
      <c r="B439" s="3"/>
      <c r="C439" s="3"/>
      <c r="D439" s="3"/>
      <c r="E439" s="298"/>
      <c r="F439" s="3"/>
      <c r="G439" s="3"/>
    </row>
    <row r="440" spans="1:7">
      <c r="A440" s="3"/>
      <c r="B440" s="3"/>
      <c r="C440" s="3"/>
      <c r="D440" s="3"/>
      <c r="E440" s="298"/>
      <c r="F440" s="3"/>
      <c r="G440" s="3"/>
    </row>
    <row r="441" spans="1:7">
      <c r="A441" s="3"/>
      <c r="B441" s="3"/>
      <c r="C441" s="3"/>
      <c r="D441" s="3"/>
      <c r="E441" s="298"/>
      <c r="F441" s="3"/>
      <c r="G441" s="3"/>
    </row>
    <row r="442" spans="1:7">
      <c r="A442" s="3"/>
      <c r="B442" s="3"/>
      <c r="C442" s="3"/>
      <c r="D442" s="3"/>
      <c r="E442" s="298"/>
      <c r="F442" s="3"/>
      <c r="G442" s="3"/>
    </row>
    <row r="443" spans="1:7">
      <c r="A443" s="3"/>
      <c r="B443" s="3"/>
      <c r="C443" s="3"/>
      <c r="D443" s="3"/>
      <c r="E443" s="298"/>
      <c r="F443" s="3"/>
      <c r="G443" s="3"/>
    </row>
    <row r="444" spans="1:7">
      <c r="A444" s="3"/>
      <c r="B444" s="3"/>
      <c r="C444" s="3"/>
      <c r="D444" s="3"/>
      <c r="E444" s="298"/>
      <c r="F444" s="3"/>
      <c r="G444" s="3"/>
    </row>
    <row r="445" spans="1:7">
      <c r="A445" s="3"/>
      <c r="B445" s="3"/>
      <c r="C445" s="3"/>
      <c r="D445" s="3"/>
      <c r="E445" s="298"/>
      <c r="F445" s="3"/>
      <c r="G445" s="3"/>
    </row>
    <row r="446" spans="1:7">
      <c r="A446" s="3"/>
      <c r="B446" s="3"/>
      <c r="C446" s="3"/>
      <c r="D446" s="3"/>
      <c r="E446" s="298"/>
      <c r="F446" s="3"/>
      <c r="G446" s="3"/>
    </row>
    <row r="447" spans="1:7">
      <c r="A447" s="3"/>
      <c r="B447" s="3"/>
      <c r="C447" s="3"/>
      <c r="D447" s="3"/>
      <c r="E447" s="298"/>
      <c r="F447" s="3"/>
      <c r="G447" s="3"/>
    </row>
    <row r="448" spans="1:7">
      <c r="A448" s="3"/>
      <c r="B448" s="3"/>
      <c r="C448" s="3"/>
      <c r="D448" s="3"/>
      <c r="E448" s="298"/>
      <c r="F448" s="3"/>
      <c r="G448" s="3"/>
    </row>
    <row r="449" spans="1:7">
      <c r="A449" s="3"/>
      <c r="B449" s="3"/>
      <c r="C449" s="3"/>
      <c r="D449" s="3"/>
      <c r="E449" s="298"/>
      <c r="F449" s="3"/>
      <c r="G449" s="3"/>
    </row>
    <row r="450" spans="1:7">
      <c r="A450" s="3"/>
      <c r="B450" s="3"/>
      <c r="C450" s="3"/>
      <c r="D450" s="3"/>
      <c r="E450" s="298"/>
      <c r="F450" s="3"/>
      <c r="G450" s="3"/>
    </row>
    <row r="451" spans="1:7">
      <c r="A451" s="3"/>
      <c r="B451" s="3"/>
      <c r="C451" s="3"/>
      <c r="D451" s="3"/>
      <c r="E451" s="298"/>
      <c r="F451" s="3"/>
      <c r="G451" s="3"/>
    </row>
    <row r="452" spans="1:7">
      <c r="A452" s="3"/>
      <c r="B452" s="3"/>
      <c r="C452" s="3"/>
      <c r="D452" s="3"/>
      <c r="E452" s="298"/>
      <c r="F452" s="3"/>
      <c r="G452" s="3"/>
    </row>
    <row r="453" spans="1:7">
      <c r="A453" s="3"/>
      <c r="B453" s="3"/>
      <c r="C453" s="3"/>
      <c r="D453" s="3"/>
      <c r="E453" s="298"/>
      <c r="F453" s="3"/>
      <c r="G453" s="3"/>
    </row>
    <row r="454" spans="1:7">
      <c r="A454" s="3"/>
      <c r="B454" s="3"/>
      <c r="C454" s="3"/>
      <c r="D454" s="3"/>
      <c r="E454" s="298"/>
      <c r="F454" s="3"/>
      <c r="G454" s="3"/>
    </row>
    <row r="455" spans="1:7">
      <c r="A455" s="3"/>
      <c r="B455" s="3"/>
      <c r="C455" s="3"/>
      <c r="D455" s="3"/>
      <c r="E455" s="298"/>
      <c r="F455" s="3"/>
      <c r="G455" s="3"/>
    </row>
    <row r="456" spans="1:7">
      <c r="A456" s="3"/>
      <c r="B456" s="3"/>
      <c r="C456" s="3"/>
      <c r="D456" s="3"/>
      <c r="E456" s="298"/>
      <c r="F456" s="3"/>
      <c r="G456" s="3"/>
    </row>
    <row r="457" spans="1:7">
      <c r="A457" s="3"/>
      <c r="B457" s="3"/>
      <c r="C457" s="3"/>
      <c r="D457" s="3"/>
      <c r="E457" s="298"/>
      <c r="F457" s="3"/>
      <c r="G457" s="3"/>
    </row>
    <row r="458" spans="1:7">
      <c r="A458" s="3"/>
      <c r="B458" s="3"/>
      <c r="C458" s="3"/>
      <c r="D458" s="3"/>
      <c r="E458" s="298"/>
      <c r="F458" s="3"/>
      <c r="G458" s="3"/>
    </row>
    <row r="459" spans="1:7">
      <c r="A459" s="3"/>
      <c r="B459" s="3"/>
      <c r="C459" s="3"/>
      <c r="D459" s="3"/>
      <c r="E459" s="298"/>
      <c r="F459" s="3"/>
      <c r="G459" s="3"/>
    </row>
  </sheetData>
  <mergeCells count="6">
    <mergeCell ref="A61:G61"/>
    <mergeCell ref="C5:C6"/>
    <mergeCell ref="D5:D6"/>
    <mergeCell ref="F5:F6"/>
    <mergeCell ref="D10:G10"/>
    <mergeCell ref="A59:F59"/>
  </mergeCells>
  <printOptions horizontalCentered="1" verticalCentered="1"/>
  <pageMargins left="0.59055118110236227" right="0" top="0.39370078740157483" bottom="0" header="0" footer="0"/>
  <pageSetup paperSize="9" scale="7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6600"/>
  </sheetPr>
  <dimension ref="A1:AC464"/>
  <sheetViews>
    <sheetView showGridLines="0" view="pageBreakPreview" zoomScale="89" zoomScaleNormal="100" zoomScaleSheetLayoutView="89" workbookViewId="0">
      <selection activeCell="C9" sqref="C9"/>
    </sheetView>
  </sheetViews>
  <sheetFormatPr defaultColWidth="9.109375" defaultRowHeight="15"/>
  <cols>
    <col min="1" max="1" width="9.6640625" style="11" customWidth="1"/>
    <col min="2" max="2" width="11.6640625" style="11" customWidth="1"/>
    <col min="3" max="3" width="70.6640625" style="11" customWidth="1"/>
    <col min="4" max="4" width="5.6640625" style="11" customWidth="1"/>
    <col min="5" max="5" width="8.6640625" style="10" customWidth="1"/>
    <col min="6" max="6" width="14.6640625" style="11" customWidth="1"/>
    <col min="7" max="7" width="17.6640625" style="11" customWidth="1"/>
    <col min="8" max="16384" width="9.109375" style="11"/>
  </cols>
  <sheetData>
    <row r="1" spans="1:29" ht="21.9" customHeight="1">
      <c r="A1" s="218" t="str">
        <f>works!A1</f>
        <v>Kgetlengrivier</v>
      </c>
      <c r="B1" s="55"/>
      <c r="C1" s="55"/>
      <c r="D1" s="56"/>
      <c r="E1" s="56"/>
      <c r="F1" s="281"/>
      <c r="G1" s="282">
        <f>works!G1</f>
        <v>46274</v>
      </c>
      <c r="H1" s="14"/>
      <c r="I1" s="14"/>
      <c r="J1" s="14"/>
      <c r="K1" s="14"/>
      <c r="L1" s="14"/>
      <c r="M1" s="14"/>
      <c r="N1" s="14"/>
      <c r="O1" s="14"/>
      <c r="P1" s="14"/>
      <c r="Q1" s="14"/>
      <c r="R1" s="14"/>
      <c r="S1" s="14"/>
      <c r="T1" s="14"/>
      <c r="U1" s="14"/>
      <c r="V1" s="14"/>
      <c r="W1" s="14"/>
      <c r="X1" s="14"/>
      <c r="Y1" s="14"/>
      <c r="Z1" s="14"/>
      <c r="AA1" s="14"/>
      <c r="AB1" s="14"/>
      <c r="AC1" s="14"/>
    </row>
    <row r="2" spans="1:29" ht="30" customHeight="1">
      <c r="A2" s="219" t="str">
        <f>+works!A2</f>
        <v>Bulk Water Supply Bodorp Swartruggens</v>
      </c>
      <c r="B2" s="60"/>
      <c r="C2" s="60"/>
      <c r="D2" s="60"/>
      <c r="E2" s="61"/>
      <c r="F2" s="61"/>
      <c r="G2" s="62"/>
      <c r="H2" s="14"/>
      <c r="I2" s="14"/>
      <c r="J2" s="14"/>
      <c r="K2" s="14"/>
      <c r="L2" s="14"/>
      <c r="M2" s="14"/>
      <c r="N2" s="14"/>
      <c r="O2" s="14"/>
      <c r="P2" s="14"/>
      <c r="Q2" s="14"/>
      <c r="R2" s="14"/>
      <c r="S2" s="14"/>
      <c r="T2" s="14"/>
      <c r="U2" s="14"/>
      <c r="V2" s="14"/>
      <c r="W2" s="14"/>
      <c r="X2" s="14"/>
      <c r="Y2" s="14"/>
      <c r="Z2" s="14"/>
      <c r="AA2" s="14"/>
      <c r="AB2" s="14"/>
      <c r="AC2" s="14"/>
    </row>
    <row r="3" spans="1:29" ht="21.9" customHeight="1" thickBot="1">
      <c r="A3" s="220" t="str">
        <f>works!A3</f>
        <v>Pipeline and related works</v>
      </c>
      <c r="B3" s="64"/>
      <c r="C3" s="64"/>
      <c r="D3" s="65"/>
      <c r="E3" s="65"/>
      <c r="F3" s="65"/>
      <c r="G3" s="66"/>
      <c r="H3" s="14"/>
      <c r="I3" s="14"/>
      <c r="J3" s="14"/>
      <c r="K3" s="14"/>
      <c r="L3" s="14"/>
      <c r="M3" s="14"/>
      <c r="N3" s="14"/>
      <c r="O3" s="14"/>
      <c r="P3" s="14"/>
      <c r="Q3" s="14"/>
      <c r="R3" s="14"/>
      <c r="S3" s="14"/>
      <c r="T3" s="14"/>
      <c r="U3" s="14"/>
      <c r="V3" s="14"/>
      <c r="W3" s="14"/>
      <c r="X3" s="14"/>
      <c r="Y3" s="14"/>
      <c r="Z3" s="14"/>
      <c r="AA3" s="14"/>
      <c r="AB3" s="14"/>
      <c r="AC3" s="14"/>
    </row>
    <row r="4" spans="1:29" ht="15.6" thickBot="1">
      <c r="A4" s="12"/>
      <c r="B4" s="12"/>
      <c r="C4" s="12"/>
      <c r="D4" s="12"/>
      <c r="E4" s="97"/>
      <c r="F4" s="12"/>
      <c r="G4" s="12"/>
      <c r="H4" s="14"/>
      <c r="I4" s="14"/>
      <c r="J4" s="14"/>
      <c r="K4" s="14"/>
      <c r="L4" s="14"/>
      <c r="M4" s="14"/>
      <c r="N4" s="14"/>
      <c r="O4" s="14"/>
      <c r="P4" s="14"/>
      <c r="Q4" s="14"/>
      <c r="R4" s="14"/>
      <c r="S4" s="14"/>
      <c r="T4" s="14"/>
      <c r="U4" s="14"/>
      <c r="V4" s="14"/>
      <c r="W4" s="14"/>
      <c r="X4" s="14"/>
      <c r="Y4" s="14"/>
      <c r="Z4" s="14"/>
      <c r="AA4" s="14"/>
      <c r="AB4" s="14"/>
      <c r="AC4" s="14"/>
    </row>
    <row r="5" spans="1:29" ht="18" customHeight="1">
      <c r="A5" s="222" t="s">
        <v>7</v>
      </c>
      <c r="B5" s="223" t="s">
        <v>3</v>
      </c>
      <c r="C5" s="347" t="s">
        <v>8</v>
      </c>
      <c r="D5" s="360" t="s">
        <v>9</v>
      </c>
      <c r="E5" s="299" t="s">
        <v>23</v>
      </c>
      <c r="F5" s="349" t="s">
        <v>10</v>
      </c>
      <c r="G5" s="225" t="s">
        <v>11</v>
      </c>
      <c r="H5" s="14"/>
      <c r="I5" s="14"/>
      <c r="J5" s="14"/>
      <c r="K5" s="14"/>
      <c r="L5" s="14"/>
      <c r="M5" s="14"/>
      <c r="N5" s="14"/>
      <c r="O5" s="14"/>
      <c r="P5" s="14"/>
      <c r="Q5" s="14"/>
      <c r="R5" s="14"/>
      <c r="S5" s="14"/>
      <c r="T5" s="14"/>
      <c r="U5" s="14"/>
      <c r="V5" s="14"/>
      <c r="W5" s="14"/>
      <c r="X5" s="14"/>
      <c r="Y5" s="14"/>
      <c r="Z5" s="14"/>
      <c r="AA5" s="14"/>
      <c r="AB5" s="14"/>
      <c r="AC5" s="14"/>
    </row>
    <row r="6" spans="1:29" ht="18" customHeight="1" thickBot="1">
      <c r="A6" s="226" t="s">
        <v>20</v>
      </c>
      <c r="B6" s="68" t="s">
        <v>21</v>
      </c>
      <c r="C6" s="336"/>
      <c r="D6" s="361"/>
      <c r="E6" s="227" t="s">
        <v>78</v>
      </c>
      <c r="F6" s="362"/>
      <c r="G6" s="228" t="s">
        <v>22</v>
      </c>
      <c r="H6" s="14"/>
      <c r="I6" s="14"/>
      <c r="J6" s="14"/>
      <c r="K6" s="14"/>
      <c r="L6" s="14"/>
      <c r="M6" s="14"/>
      <c r="N6" s="14"/>
      <c r="O6" s="14"/>
      <c r="P6" s="14"/>
      <c r="Q6" s="14"/>
      <c r="R6" s="14"/>
      <c r="S6" s="14"/>
      <c r="T6" s="14"/>
      <c r="U6" s="14"/>
      <c r="V6" s="14"/>
      <c r="W6" s="14"/>
      <c r="X6" s="14"/>
      <c r="Y6" s="14"/>
      <c r="Z6" s="14"/>
      <c r="AA6" s="14"/>
      <c r="AB6" s="14"/>
      <c r="AC6" s="14"/>
    </row>
    <row r="7" spans="1:29" ht="21.9" customHeight="1">
      <c r="A7" s="69"/>
      <c r="B7" s="70" t="s">
        <v>2</v>
      </c>
      <c r="C7" s="71" t="s">
        <v>896</v>
      </c>
      <c r="D7" s="12"/>
      <c r="E7" s="97"/>
      <c r="F7" s="12"/>
      <c r="G7" s="72"/>
      <c r="H7" s="14"/>
      <c r="I7" s="14"/>
      <c r="J7" s="14"/>
      <c r="K7" s="14"/>
      <c r="L7" s="14"/>
      <c r="M7" s="14"/>
      <c r="N7" s="14"/>
      <c r="O7" s="14"/>
      <c r="P7" s="14"/>
      <c r="Q7" s="14"/>
      <c r="R7" s="14"/>
      <c r="S7" s="14"/>
      <c r="T7" s="14"/>
      <c r="U7" s="14"/>
      <c r="V7" s="14"/>
      <c r="W7" s="14"/>
      <c r="X7" s="14"/>
      <c r="Y7" s="14"/>
      <c r="Z7" s="14"/>
      <c r="AA7" s="14"/>
      <c r="AB7" s="14"/>
      <c r="AC7" s="14"/>
    </row>
    <row r="8" spans="1:29" ht="21.9" customHeight="1">
      <c r="A8" s="69"/>
      <c r="B8" s="70" t="s">
        <v>12</v>
      </c>
      <c r="C8" s="73" t="str">
        <f>+'VC1-S9'!C8</f>
        <v>Valve Chamber at Bo-Dorp Elevated Tanks</v>
      </c>
      <c r="D8" s="12"/>
      <c r="E8" s="97"/>
      <c r="F8" s="12"/>
      <c r="G8" s="72"/>
      <c r="H8" s="14"/>
      <c r="I8" s="14"/>
      <c r="J8" s="14"/>
      <c r="K8" s="14"/>
      <c r="L8" s="14"/>
      <c r="M8" s="14"/>
      <c r="N8" s="14"/>
      <c r="O8" s="14"/>
      <c r="P8" s="14"/>
      <c r="Q8" s="14"/>
      <c r="R8" s="14"/>
      <c r="S8" s="14"/>
      <c r="T8" s="14"/>
      <c r="U8" s="14"/>
      <c r="V8" s="14"/>
      <c r="W8" s="14"/>
      <c r="X8" s="14"/>
      <c r="Y8" s="14"/>
      <c r="Z8" s="14"/>
      <c r="AA8" s="14"/>
      <c r="AB8" s="14"/>
      <c r="AC8" s="14"/>
    </row>
    <row r="9" spans="1:29" ht="15" customHeight="1" thickBot="1">
      <c r="A9" s="69"/>
      <c r="B9" s="70"/>
      <c r="C9" s="98"/>
      <c r="D9" s="12"/>
      <c r="E9" s="97"/>
      <c r="F9" s="12"/>
      <c r="G9" s="72"/>
      <c r="H9" s="14"/>
      <c r="I9" s="14"/>
      <c r="J9" s="14"/>
      <c r="K9" s="14"/>
      <c r="L9" s="14"/>
      <c r="M9" s="14"/>
      <c r="N9" s="14"/>
      <c r="O9" s="14"/>
      <c r="P9" s="14"/>
      <c r="Q9" s="14"/>
      <c r="R9" s="14"/>
      <c r="S9" s="14"/>
      <c r="T9" s="14"/>
      <c r="U9" s="14"/>
      <c r="V9" s="14"/>
      <c r="W9" s="14"/>
      <c r="X9" s="14"/>
      <c r="Y9" s="14"/>
      <c r="Z9" s="14"/>
      <c r="AA9" s="14"/>
      <c r="AB9" s="14"/>
      <c r="AC9" s="14"/>
    </row>
    <row r="10" spans="1:29" ht="17.100000000000001" customHeight="1">
      <c r="A10" s="198">
        <f>+'VC1-S9'!A61:G61</f>
        <v>21</v>
      </c>
      <c r="B10" s="199"/>
      <c r="C10" s="200"/>
      <c r="D10" s="199"/>
      <c r="E10" s="201"/>
      <c r="F10" s="202"/>
      <c r="G10" s="173"/>
      <c r="H10" s="14"/>
      <c r="I10" s="14"/>
      <c r="J10" s="14"/>
      <c r="K10" s="14"/>
      <c r="L10" s="14"/>
      <c r="M10" s="14"/>
      <c r="N10" s="14"/>
      <c r="O10" s="14"/>
      <c r="P10" s="14"/>
      <c r="Q10" s="14"/>
      <c r="R10" s="14"/>
      <c r="S10" s="14"/>
      <c r="T10" s="14"/>
      <c r="U10" s="14"/>
      <c r="V10" s="14"/>
      <c r="W10" s="14"/>
      <c r="X10" s="14"/>
      <c r="Y10" s="14"/>
      <c r="Z10" s="14"/>
      <c r="AA10" s="14"/>
      <c r="AB10" s="14"/>
      <c r="AC10" s="14"/>
    </row>
    <row r="11" spans="1:29" ht="17.100000000000001" customHeight="1">
      <c r="A11" s="75"/>
      <c r="B11" s="99"/>
      <c r="C11" s="77"/>
      <c r="D11" s="78"/>
      <c r="E11" s="100"/>
      <c r="F11" s="80"/>
      <c r="G11" s="81"/>
      <c r="H11" s="14"/>
      <c r="I11" s="14"/>
      <c r="J11" s="14"/>
      <c r="K11" s="14"/>
      <c r="L11" s="14"/>
      <c r="M11" s="14"/>
      <c r="N11" s="14"/>
      <c r="O11" s="14"/>
      <c r="P11" s="14"/>
      <c r="Q11" s="14"/>
      <c r="R11" s="14"/>
      <c r="S11" s="14"/>
      <c r="T11" s="14"/>
      <c r="U11" s="14"/>
      <c r="V11" s="14"/>
      <c r="W11" s="14"/>
      <c r="X11" s="14"/>
      <c r="Y11" s="14"/>
      <c r="Z11" s="14"/>
      <c r="AA11" s="14"/>
      <c r="AB11" s="14"/>
      <c r="AC11" s="14"/>
    </row>
    <row r="12" spans="1:29" ht="17.399999999999999">
      <c r="A12" s="191" t="s">
        <v>917</v>
      </c>
      <c r="B12" s="215"/>
      <c r="C12" s="203" t="s">
        <v>935</v>
      </c>
      <c r="D12" s="194"/>
      <c r="E12" s="195"/>
      <c r="F12" s="196"/>
      <c r="G12" s="197"/>
      <c r="H12" s="14"/>
      <c r="I12" s="14"/>
      <c r="J12" s="14"/>
      <c r="K12" s="14"/>
      <c r="L12" s="14"/>
      <c r="M12" s="14"/>
      <c r="N12" s="14"/>
      <c r="O12" s="14"/>
      <c r="P12" s="14"/>
      <c r="Q12" s="14"/>
      <c r="R12" s="14"/>
      <c r="S12" s="14"/>
      <c r="T12" s="14"/>
      <c r="U12" s="14"/>
      <c r="V12" s="14"/>
      <c r="W12" s="14"/>
      <c r="X12" s="14"/>
      <c r="Y12" s="14"/>
      <c r="Z12" s="14"/>
      <c r="AA12" s="14"/>
      <c r="AB12" s="14"/>
      <c r="AC12" s="14"/>
    </row>
    <row r="13" spans="1:29">
      <c r="A13" s="75"/>
      <c r="B13" s="76"/>
      <c r="C13" s="77"/>
      <c r="D13" s="78"/>
      <c r="E13" s="79"/>
      <c r="F13" s="82"/>
      <c r="G13" s="81"/>
      <c r="H13" s="14"/>
      <c r="I13" s="14"/>
      <c r="J13" s="14"/>
      <c r="K13" s="14"/>
      <c r="L13" s="14"/>
      <c r="M13" s="14"/>
      <c r="N13" s="14"/>
      <c r="O13" s="14"/>
      <c r="P13" s="14"/>
      <c r="Q13" s="14"/>
      <c r="R13" s="14"/>
      <c r="S13" s="14"/>
      <c r="T13" s="14"/>
      <c r="U13" s="14"/>
      <c r="V13" s="14"/>
      <c r="W13" s="14"/>
      <c r="X13" s="14"/>
      <c r="Y13" s="14"/>
      <c r="Z13" s="14"/>
      <c r="AA13" s="14"/>
      <c r="AB13" s="14"/>
      <c r="AC13" s="14"/>
    </row>
    <row r="14" spans="1:29" ht="15" customHeight="1">
      <c r="A14" s="75"/>
      <c r="B14" s="76"/>
      <c r="C14" s="275" t="s">
        <v>723</v>
      </c>
      <c r="D14" s="78"/>
      <c r="E14" s="79"/>
      <c r="F14" s="82"/>
      <c r="G14" s="81"/>
      <c r="H14" s="14"/>
      <c r="I14" s="14"/>
      <c r="J14" s="14"/>
      <c r="K14" s="14"/>
      <c r="L14" s="14"/>
      <c r="M14" s="14"/>
      <c r="N14" s="14"/>
      <c r="O14" s="14"/>
      <c r="P14" s="14"/>
      <c r="Q14" s="14"/>
      <c r="R14" s="14"/>
      <c r="S14" s="14"/>
      <c r="T14" s="14"/>
      <c r="U14" s="14"/>
      <c r="V14" s="14"/>
      <c r="W14" s="14"/>
      <c r="X14" s="14"/>
      <c r="Y14" s="14"/>
      <c r="Z14" s="14"/>
      <c r="AA14" s="14"/>
      <c r="AB14" s="14"/>
      <c r="AC14" s="14"/>
    </row>
    <row r="15" spans="1:29" ht="41.4">
      <c r="A15" s="75"/>
      <c r="B15" s="76"/>
      <c r="C15" s="292" t="s">
        <v>549</v>
      </c>
      <c r="D15" s="78"/>
      <c r="E15" s="79"/>
      <c r="F15" s="82"/>
      <c r="G15" s="81"/>
      <c r="H15" s="14"/>
      <c r="I15" s="14"/>
      <c r="J15" s="14"/>
      <c r="K15" s="14"/>
      <c r="L15" s="14"/>
      <c r="M15" s="14"/>
      <c r="N15" s="14"/>
      <c r="O15" s="14"/>
      <c r="P15" s="14"/>
      <c r="Q15" s="14"/>
      <c r="R15" s="14"/>
      <c r="S15" s="14"/>
      <c r="T15" s="14"/>
      <c r="U15" s="14"/>
      <c r="V15" s="14"/>
      <c r="W15" s="14"/>
      <c r="X15" s="14"/>
      <c r="Y15" s="14"/>
      <c r="Z15" s="14"/>
      <c r="AA15" s="14"/>
      <c r="AB15" s="14"/>
      <c r="AC15" s="14"/>
    </row>
    <row r="16" spans="1:29">
      <c r="A16" s="75"/>
      <c r="B16" s="76"/>
      <c r="C16" s="292"/>
      <c r="D16" s="78"/>
      <c r="E16" s="79"/>
      <c r="F16" s="82"/>
      <c r="G16" s="81"/>
      <c r="H16" s="14"/>
      <c r="I16" s="14"/>
      <c r="J16" s="14"/>
      <c r="K16" s="14"/>
      <c r="L16" s="14"/>
      <c r="M16" s="14"/>
      <c r="N16" s="14"/>
      <c r="O16" s="14"/>
      <c r="P16" s="14"/>
      <c r="Q16" s="14"/>
      <c r="R16" s="14"/>
      <c r="S16" s="14"/>
      <c r="T16" s="14"/>
      <c r="U16" s="14"/>
      <c r="V16" s="14"/>
      <c r="W16" s="14"/>
      <c r="X16" s="14"/>
      <c r="Y16" s="14"/>
      <c r="Z16" s="14"/>
      <c r="AA16" s="14"/>
      <c r="AB16" s="14"/>
      <c r="AC16" s="14"/>
    </row>
    <row r="17" spans="1:29">
      <c r="A17" s="75" t="s">
        <v>918</v>
      </c>
      <c r="B17" s="76" t="s">
        <v>28</v>
      </c>
      <c r="C17" s="277" t="s">
        <v>928</v>
      </c>
      <c r="D17" s="265" t="s">
        <v>29</v>
      </c>
      <c r="E17" s="79">
        <v>2</v>
      </c>
      <c r="F17" s="276"/>
      <c r="G17" s="81"/>
      <c r="H17" s="14"/>
      <c r="I17" s="14"/>
      <c r="J17" s="14"/>
      <c r="K17" s="14"/>
      <c r="L17" s="14"/>
      <c r="M17" s="14"/>
      <c r="N17" s="14"/>
      <c r="O17" s="14"/>
      <c r="P17" s="14"/>
      <c r="Q17" s="14"/>
      <c r="R17" s="14"/>
      <c r="S17" s="14"/>
      <c r="T17" s="14"/>
      <c r="U17" s="14"/>
      <c r="V17" s="14"/>
      <c r="W17" s="14"/>
      <c r="X17" s="14"/>
      <c r="Y17" s="14"/>
      <c r="Z17" s="14"/>
      <c r="AA17" s="14"/>
      <c r="AB17" s="14"/>
      <c r="AC17" s="14"/>
    </row>
    <row r="18" spans="1:29" ht="27.6">
      <c r="A18" s="75" t="s">
        <v>919</v>
      </c>
      <c r="B18" s="264" t="s">
        <v>28</v>
      </c>
      <c r="C18" s="277" t="s">
        <v>725</v>
      </c>
      <c r="D18" s="265" t="s">
        <v>29</v>
      </c>
      <c r="E18" s="266">
        <v>4</v>
      </c>
      <c r="F18" s="276"/>
      <c r="G18" s="274"/>
      <c r="H18" s="14"/>
      <c r="I18" s="14"/>
      <c r="J18" s="14"/>
      <c r="K18" s="14"/>
      <c r="L18" s="14"/>
      <c r="M18" s="14"/>
      <c r="N18" s="14"/>
      <c r="O18" s="14"/>
      <c r="P18" s="14"/>
      <c r="Q18" s="14"/>
      <c r="R18" s="14"/>
      <c r="S18" s="14"/>
      <c r="T18" s="14"/>
      <c r="U18" s="14"/>
      <c r="V18" s="14"/>
      <c r="W18" s="14"/>
      <c r="X18" s="14"/>
      <c r="Y18" s="14"/>
      <c r="Z18" s="14"/>
      <c r="AA18" s="14"/>
      <c r="AB18" s="14"/>
      <c r="AC18" s="14"/>
    </row>
    <row r="19" spans="1:29" ht="27.6">
      <c r="A19" s="75" t="s">
        <v>920</v>
      </c>
      <c r="B19" s="76" t="s">
        <v>28</v>
      </c>
      <c r="C19" s="84" t="s">
        <v>726</v>
      </c>
      <c r="D19" s="89" t="s">
        <v>94</v>
      </c>
      <c r="E19" s="293">
        <v>4</v>
      </c>
      <c r="F19" s="82"/>
      <c r="G19" s="81"/>
      <c r="H19" s="14"/>
      <c r="I19" s="14"/>
      <c r="J19" s="14"/>
      <c r="K19" s="14"/>
      <c r="L19" s="14"/>
      <c r="M19" s="14"/>
      <c r="N19" s="14"/>
      <c r="O19" s="14"/>
      <c r="P19" s="14"/>
      <c r="Q19" s="14"/>
      <c r="R19" s="14"/>
      <c r="S19" s="14"/>
      <c r="T19" s="14"/>
      <c r="U19" s="14"/>
      <c r="V19" s="14"/>
      <c r="W19" s="14"/>
      <c r="X19" s="14"/>
      <c r="Y19" s="14"/>
      <c r="Z19" s="14"/>
      <c r="AA19" s="14"/>
      <c r="AB19" s="14"/>
      <c r="AC19" s="14"/>
    </row>
    <row r="20" spans="1:29" ht="17.100000000000001" customHeight="1">
      <c r="A20" s="75" t="s">
        <v>921</v>
      </c>
      <c r="B20" s="264" t="s">
        <v>509</v>
      </c>
      <c r="C20" s="268" t="s">
        <v>931</v>
      </c>
      <c r="D20" s="265" t="s">
        <v>29</v>
      </c>
      <c r="E20" s="266">
        <v>4</v>
      </c>
      <c r="F20" s="276"/>
      <c r="G20" s="274"/>
      <c r="H20" s="14"/>
      <c r="I20" s="14"/>
      <c r="J20" s="14"/>
      <c r="K20" s="14"/>
      <c r="L20" s="14"/>
      <c r="M20" s="14"/>
      <c r="N20" s="14"/>
      <c r="O20" s="14"/>
      <c r="P20" s="14"/>
      <c r="Q20" s="14"/>
      <c r="R20" s="14"/>
      <c r="S20" s="14"/>
      <c r="T20" s="14"/>
      <c r="U20" s="14"/>
      <c r="V20" s="14"/>
      <c r="W20" s="14"/>
      <c r="X20" s="14"/>
      <c r="Y20" s="14"/>
      <c r="Z20" s="14"/>
      <c r="AA20" s="14"/>
      <c r="AB20" s="14"/>
      <c r="AC20" s="14"/>
    </row>
    <row r="21" spans="1:29" ht="17.100000000000001" customHeight="1">
      <c r="A21" s="75" t="s">
        <v>922</v>
      </c>
      <c r="B21" s="264" t="s">
        <v>28</v>
      </c>
      <c r="C21" s="268" t="s">
        <v>929</v>
      </c>
      <c r="D21" s="265" t="s">
        <v>29</v>
      </c>
      <c r="E21" s="266">
        <v>2</v>
      </c>
      <c r="F21" s="276"/>
      <c r="G21" s="274"/>
      <c r="H21" s="14"/>
      <c r="I21" s="14"/>
      <c r="J21" s="14"/>
      <c r="K21" s="14"/>
      <c r="L21" s="14"/>
      <c r="M21" s="14"/>
      <c r="N21" s="14"/>
      <c r="O21" s="14"/>
      <c r="P21" s="14"/>
      <c r="Q21" s="14"/>
      <c r="R21" s="14"/>
      <c r="S21" s="14"/>
      <c r="T21" s="14"/>
      <c r="U21" s="14"/>
      <c r="V21" s="14"/>
      <c r="W21" s="14"/>
      <c r="X21" s="14"/>
      <c r="Y21" s="14"/>
      <c r="Z21" s="14"/>
      <c r="AA21" s="14"/>
      <c r="AB21" s="14"/>
      <c r="AC21" s="14"/>
    </row>
    <row r="22" spans="1:29">
      <c r="A22" s="75" t="s">
        <v>923</v>
      </c>
      <c r="B22" s="76" t="s">
        <v>28</v>
      </c>
      <c r="C22" s="77" t="s">
        <v>930</v>
      </c>
      <c r="D22" s="89" t="s">
        <v>94</v>
      </c>
      <c r="E22" s="293">
        <v>1</v>
      </c>
      <c r="F22" s="82"/>
      <c r="G22" s="81"/>
    </row>
    <row r="23" spans="1:29" ht="17.100000000000001" customHeight="1">
      <c r="A23" s="75" t="s">
        <v>924</v>
      </c>
      <c r="B23" s="264" t="s">
        <v>509</v>
      </c>
      <c r="C23" s="268" t="s">
        <v>932</v>
      </c>
      <c r="D23" s="265" t="s">
        <v>29</v>
      </c>
      <c r="E23" s="266">
        <v>2</v>
      </c>
      <c r="F23" s="276"/>
      <c r="G23" s="274"/>
      <c r="H23" s="14"/>
      <c r="I23" s="14"/>
      <c r="J23" s="14"/>
      <c r="K23" s="14"/>
      <c r="L23" s="14"/>
      <c r="M23" s="14"/>
      <c r="N23" s="14"/>
      <c r="O23" s="14"/>
      <c r="P23" s="14"/>
      <c r="Q23" s="14"/>
      <c r="R23" s="14"/>
      <c r="S23" s="14"/>
      <c r="T23" s="14"/>
      <c r="U23" s="14"/>
      <c r="V23" s="14"/>
      <c r="W23" s="14"/>
      <c r="X23" s="14"/>
      <c r="Y23" s="14"/>
      <c r="Z23" s="14"/>
      <c r="AA23" s="14"/>
      <c r="AB23" s="14"/>
      <c r="AC23" s="14"/>
    </row>
    <row r="24" spans="1:29">
      <c r="A24" s="75" t="s">
        <v>925</v>
      </c>
      <c r="B24" s="76" t="s">
        <v>28</v>
      </c>
      <c r="C24" s="84" t="s">
        <v>933</v>
      </c>
      <c r="D24" s="89" t="s">
        <v>94</v>
      </c>
      <c r="E24" s="293">
        <v>2</v>
      </c>
      <c r="F24" s="294"/>
      <c r="G24" s="81"/>
    </row>
    <row r="25" spans="1:29" ht="17.100000000000001" customHeight="1">
      <c r="A25" s="75" t="s">
        <v>926</v>
      </c>
      <c r="B25" s="76" t="s">
        <v>28</v>
      </c>
      <c r="C25" s="77" t="s">
        <v>936</v>
      </c>
      <c r="D25" s="78" t="s">
        <v>94</v>
      </c>
      <c r="E25" s="79">
        <v>4</v>
      </c>
      <c r="F25" s="276"/>
      <c r="G25" s="274"/>
      <c r="H25" s="14"/>
      <c r="I25" s="14"/>
      <c r="J25" s="14"/>
      <c r="K25" s="14"/>
      <c r="L25" s="14"/>
      <c r="M25" s="14"/>
      <c r="N25" s="14"/>
      <c r="O25" s="14"/>
      <c r="P25" s="14"/>
      <c r="Q25" s="14"/>
      <c r="R25" s="14"/>
      <c r="S25" s="14"/>
      <c r="T25" s="14"/>
      <c r="U25" s="14"/>
      <c r="V25" s="14"/>
      <c r="W25" s="14"/>
      <c r="X25" s="14"/>
      <c r="Y25" s="14"/>
      <c r="Z25" s="14"/>
      <c r="AA25" s="14"/>
      <c r="AB25" s="14"/>
      <c r="AC25" s="14"/>
    </row>
    <row r="26" spans="1:29" ht="17.100000000000001" customHeight="1">
      <c r="A26" s="75" t="s">
        <v>927</v>
      </c>
      <c r="B26" s="264" t="s">
        <v>509</v>
      </c>
      <c r="C26" s="268" t="s">
        <v>934</v>
      </c>
      <c r="D26" s="265" t="s">
        <v>29</v>
      </c>
      <c r="E26" s="266">
        <v>4</v>
      </c>
      <c r="F26" s="276"/>
      <c r="G26" s="274"/>
      <c r="H26" s="14"/>
      <c r="I26" s="14"/>
      <c r="J26" s="14"/>
      <c r="K26" s="14"/>
      <c r="L26" s="14"/>
      <c r="M26" s="14"/>
      <c r="N26" s="14"/>
      <c r="O26" s="14"/>
      <c r="P26" s="14"/>
      <c r="Q26" s="14"/>
      <c r="R26" s="14"/>
      <c r="S26" s="14"/>
      <c r="T26" s="14"/>
      <c r="U26" s="14"/>
      <c r="V26" s="14"/>
      <c r="W26" s="14"/>
      <c r="X26" s="14"/>
      <c r="Y26" s="14"/>
      <c r="Z26" s="14"/>
      <c r="AA26" s="14"/>
      <c r="AB26" s="14"/>
      <c r="AC26" s="14"/>
    </row>
    <row r="27" spans="1:29">
      <c r="A27" s="75"/>
      <c r="B27" s="264"/>
      <c r="C27" s="277"/>
      <c r="D27" s="265"/>
      <c r="E27" s="266"/>
      <c r="F27" s="276"/>
      <c r="G27" s="274"/>
      <c r="H27" s="14"/>
      <c r="I27" s="14"/>
      <c r="J27" s="14"/>
      <c r="K27" s="14"/>
      <c r="L27" s="14"/>
      <c r="M27" s="14"/>
      <c r="N27" s="14"/>
      <c r="O27" s="14"/>
      <c r="P27" s="14"/>
      <c r="Q27" s="14"/>
      <c r="R27" s="14"/>
      <c r="S27" s="14"/>
      <c r="T27" s="14"/>
      <c r="U27" s="14"/>
      <c r="V27" s="14"/>
      <c r="W27" s="14"/>
      <c r="X27" s="14"/>
      <c r="Y27" s="14"/>
      <c r="Z27" s="14"/>
      <c r="AA27" s="14"/>
      <c r="AB27" s="14"/>
      <c r="AC27" s="14"/>
    </row>
    <row r="28" spans="1:29" ht="17.100000000000001" customHeight="1">
      <c r="A28" s="75"/>
      <c r="B28" s="264"/>
      <c r="C28" s="268"/>
      <c r="D28" s="265"/>
      <c r="E28" s="266"/>
      <c r="F28" s="276"/>
      <c r="G28" s="274"/>
      <c r="H28" s="14"/>
      <c r="I28" s="14"/>
      <c r="J28" s="14"/>
      <c r="K28" s="14"/>
      <c r="L28" s="14"/>
      <c r="M28" s="14"/>
      <c r="N28" s="14"/>
      <c r="O28" s="14"/>
      <c r="P28" s="14"/>
      <c r="Q28" s="14"/>
      <c r="R28" s="14"/>
      <c r="S28" s="14"/>
      <c r="T28" s="14"/>
      <c r="U28" s="14"/>
      <c r="V28" s="14"/>
      <c r="W28" s="14"/>
      <c r="X28" s="14"/>
      <c r="Y28" s="14"/>
      <c r="Z28" s="14"/>
      <c r="AA28" s="14"/>
      <c r="AB28" s="14"/>
      <c r="AC28" s="14"/>
    </row>
    <row r="29" spans="1:29" ht="17.100000000000001" customHeight="1">
      <c r="A29" s="75"/>
      <c r="B29" s="264"/>
      <c r="C29" s="268"/>
      <c r="D29" s="265"/>
      <c r="E29" s="266"/>
      <c r="F29" s="276"/>
      <c r="G29" s="274"/>
      <c r="H29" s="14"/>
      <c r="I29" s="14"/>
      <c r="J29" s="14"/>
      <c r="K29" s="14"/>
      <c r="L29" s="14"/>
      <c r="M29" s="14"/>
      <c r="N29" s="14"/>
      <c r="O29" s="14"/>
      <c r="P29" s="14"/>
      <c r="Q29" s="14"/>
      <c r="R29" s="14"/>
      <c r="S29" s="14"/>
      <c r="T29" s="14"/>
      <c r="U29" s="14"/>
      <c r="V29" s="14"/>
      <c r="W29" s="14"/>
      <c r="X29" s="14"/>
      <c r="Y29" s="14"/>
      <c r="Z29" s="14"/>
      <c r="AA29" s="14"/>
      <c r="AB29" s="14"/>
      <c r="AC29" s="14"/>
    </row>
    <row r="30" spans="1:29" ht="17.100000000000001" customHeight="1">
      <c r="A30" s="75"/>
      <c r="B30" s="264"/>
      <c r="C30" s="268"/>
      <c r="D30" s="265"/>
      <c r="E30" s="266"/>
      <c r="F30" s="276"/>
      <c r="G30" s="274"/>
      <c r="H30" s="14"/>
      <c r="I30" s="14"/>
      <c r="J30" s="14"/>
      <c r="K30" s="14"/>
      <c r="L30" s="14"/>
      <c r="M30" s="14"/>
      <c r="N30" s="14"/>
      <c r="O30" s="14"/>
      <c r="P30" s="14"/>
      <c r="Q30" s="14"/>
      <c r="R30" s="14"/>
      <c r="S30" s="14"/>
      <c r="T30" s="14"/>
      <c r="U30" s="14"/>
      <c r="V30" s="14"/>
      <c r="W30" s="14"/>
      <c r="X30" s="14"/>
      <c r="Y30" s="14"/>
      <c r="Z30" s="14"/>
      <c r="AA30" s="14"/>
      <c r="AB30" s="14"/>
      <c r="AC30" s="14"/>
    </row>
    <row r="31" spans="1:29" ht="17.100000000000001" customHeight="1">
      <c r="A31" s="75"/>
      <c r="B31" s="264"/>
      <c r="C31" s="268"/>
      <c r="D31" s="265"/>
      <c r="E31" s="266"/>
      <c r="F31" s="276"/>
      <c r="G31" s="274"/>
      <c r="H31" s="14"/>
      <c r="I31" s="14"/>
      <c r="J31" s="14"/>
      <c r="K31" s="14"/>
      <c r="L31" s="14"/>
      <c r="M31" s="14"/>
      <c r="N31" s="14"/>
      <c r="O31" s="14"/>
      <c r="P31" s="14"/>
      <c r="Q31" s="14"/>
      <c r="R31" s="14"/>
      <c r="S31" s="14"/>
      <c r="T31" s="14"/>
      <c r="U31" s="14"/>
      <c r="V31" s="14"/>
      <c r="W31" s="14"/>
      <c r="X31" s="14"/>
      <c r="Y31" s="14"/>
      <c r="Z31" s="14"/>
      <c r="AA31" s="14"/>
      <c r="AB31" s="14"/>
      <c r="AC31" s="14"/>
    </row>
    <row r="32" spans="1:29" ht="17.100000000000001" customHeight="1">
      <c r="A32" s="75"/>
      <c r="B32" s="264"/>
      <c r="C32" s="268"/>
      <c r="D32" s="265"/>
      <c r="E32" s="266"/>
      <c r="F32" s="276"/>
      <c r="G32" s="274"/>
      <c r="H32" s="14"/>
      <c r="I32" s="14"/>
      <c r="J32" s="14"/>
      <c r="K32" s="14"/>
      <c r="L32" s="14"/>
      <c r="M32" s="14"/>
      <c r="N32" s="14"/>
      <c r="O32" s="14"/>
      <c r="P32" s="14"/>
      <c r="Q32" s="14"/>
      <c r="R32" s="14"/>
      <c r="S32" s="14"/>
      <c r="T32" s="14"/>
      <c r="U32" s="14"/>
      <c r="V32" s="14"/>
      <c r="W32" s="14"/>
      <c r="X32" s="14"/>
      <c r="Y32" s="14"/>
      <c r="Z32" s="14"/>
      <c r="AA32" s="14"/>
      <c r="AB32" s="14"/>
      <c r="AC32" s="14"/>
    </row>
    <row r="33" spans="1:29" ht="17.100000000000001" customHeight="1">
      <c r="A33" s="75"/>
      <c r="B33" s="264"/>
      <c r="C33" s="268"/>
      <c r="D33" s="265"/>
      <c r="E33" s="266"/>
      <c r="F33" s="276"/>
      <c r="G33" s="274"/>
      <c r="H33" s="14"/>
      <c r="I33" s="14"/>
      <c r="J33" s="14"/>
      <c r="K33" s="14"/>
      <c r="L33" s="14"/>
      <c r="M33" s="14"/>
      <c r="N33" s="14"/>
      <c r="O33" s="14"/>
      <c r="P33" s="14"/>
      <c r="Q33" s="14"/>
      <c r="R33" s="14"/>
      <c r="S33" s="14"/>
      <c r="T33" s="14"/>
      <c r="U33" s="14"/>
      <c r="V33" s="14"/>
      <c r="W33" s="14"/>
      <c r="X33" s="14"/>
      <c r="Y33" s="14"/>
      <c r="Z33" s="14"/>
      <c r="AA33" s="14"/>
      <c r="AB33" s="14"/>
      <c r="AC33" s="14"/>
    </row>
    <row r="34" spans="1:29" ht="17.100000000000001" customHeight="1">
      <c r="A34" s="75"/>
      <c r="B34" s="264"/>
      <c r="C34" s="268"/>
      <c r="D34" s="265"/>
      <c r="E34" s="266"/>
      <c r="F34" s="276"/>
      <c r="G34" s="274"/>
      <c r="H34" s="14"/>
      <c r="I34" s="14"/>
      <c r="J34" s="14"/>
      <c r="K34" s="14"/>
      <c r="L34" s="14"/>
      <c r="M34" s="14"/>
      <c r="N34" s="14"/>
      <c r="O34" s="14"/>
      <c r="P34" s="14"/>
      <c r="Q34" s="14"/>
      <c r="R34" s="14"/>
      <c r="S34" s="14"/>
      <c r="T34" s="14"/>
      <c r="U34" s="14"/>
      <c r="V34" s="14"/>
      <c r="W34" s="14"/>
      <c r="X34" s="14"/>
      <c r="Y34" s="14"/>
      <c r="Z34" s="14"/>
      <c r="AA34" s="14"/>
      <c r="AB34" s="14"/>
      <c r="AC34" s="14"/>
    </row>
    <row r="35" spans="1:29" ht="17.100000000000001" customHeight="1">
      <c r="A35" s="75"/>
      <c r="B35" s="264"/>
      <c r="C35" s="268"/>
      <c r="D35" s="265"/>
      <c r="E35" s="266"/>
      <c r="F35" s="276"/>
      <c r="G35" s="274"/>
      <c r="H35" s="14"/>
      <c r="I35" s="14"/>
      <c r="J35" s="14"/>
      <c r="K35" s="14"/>
      <c r="L35" s="14"/>
      <c r="M35" s="14"/>
      <c r="N35" s="14"/>
      <c r="O35" s="14"/>
      <c r="P35" s="14"/>
      <c r="Q35" s="14"/>
      <c r="R35" s="14"/>
      <c r="S35" s="14"/>
      <c r="T35" s="14"/>
      <c r="U35" s="14"/>
      <c r="V35" s="14"/>
      <c r="W35" s="14"/>
      <c r="X35" s="14"/>
      <c r="Y35" s="14"/>
      <c r="Z35" s="14"/>
      <c r="AA35" s="14"/>
      <c r="AB35" s="14"/>
      <c r="AC35" s="14"/>
    </row>
    <row r="36" spans="1:29" ht="17.100000000000001" customHeight="1">
      <c r="A36" s="75"/>
      <c r="B36" s="264"/>
      <c r="C36" s="268"/>
      <c r="D36" s="265"/>
      <c r="E36" s="266"/>
      <c r="F36" s="276"/>
      <c r="G36" s="274"/>
      <c r="H36" s="14"/>
      <c r="I36" s="14"/>
      <c r="J36" s="14"/>
      <c r="K36" s="14"/>
      <c r="L36" s="14"/>
      <c r="M36" s="14"/>
      <c r="N36" s="14"/>
      <c r="O36" s="14"/>
      <c r="P36" s="14"/>
      <c r="Q36" s="14"/>
      <c r="R36" s="14"/>
      <c r="S36" s="14"/>
      <c r="T36" s="14"/>
      <c r="U36" s="14"/>
      <c r="V36" s="14"/>
      <c r="W36" s="14"/>
      <c r="X36" s="14"/>
      <c r="Y36" s="14"/>
      <c r="Z36" s="14"/>
      <c r="AA36" s="14"/>
      <c r="AB36" s="14"/>
      <c r="AC36" s="14"/>
    </row>
    <row r="37" spans="1:29" ht="17.100000000000001" customHeight="1">
      <c r="A37" s="75"/>
      <c r="B37" s="264"/>
      <c r="C37" s="268"/>
      <c r="D37" s="265"/>
      <c r="E37" s="266"/>
      <c r="F37" s="276"/>
      <c r="G37" s="274"/>
      <c r="H37" s="14"/>
      <c r="I37" s="14"/>
      <c r="J37" s="14"/>
      <c r="K37" s="14"/>
      <c r="L37" s="14"/>
      <c r="M37" s="14"/>
      <c r="N37" s="14"/>
      <c r="O37" s="14"/>
      <c r="P37" s="14"/>
      <c r="Q37" s="14"/>
      <c r="R37" s="14"/>
      <c r="S37" s="14"/>
      <c r="T37" s="14"/>
      <c r="U37" s="14"/>
      <c r="V37" s="14"/>
      <c r="W37" s="14"/>
      <c r="X37" s="14"/>
      <c r="Y37" s="14"/>
      <c r="Z37" s="14"/>
      <c r="AA37" s="14"/>
      <c r="AB37" s="14"/>
      <c r="AC37" s="14"/>
    </row>
    <row r="38" spans="1:29" ht="17.100000000000001" customHeight="1">
      <c r="A38" s="75"/>
      <c r="B38" s="264"/>
      <c r="C38" s="268"/>
      <c r="D38" s="265"/>
      <c r="E38" s="266"/>
      <c r="F38" s="276"/>
      <c r="G38" s="274"/>
      <c r="H38" s="14"/>
      <c r="I38" s="14"/>
      <c r="J38" s="14"/>
      <c r="K38" s="14"/>
      <c r="L38" s="14"/>
      <c r="M38" s="14"/>
      <c r="N38" s="14"/>
      <c r="O38" s="14"/>
      <c r="P38" s="14"/>
      <c r="Q38" s="14"/>
      <c r="R38" s="14"/>
      <c r="S38" s="14"/>
      <c r="T38" s="14"/>
      <c r="U38" s="14"/>
      <c r="V38" s="14"/>
      <c r="W38" s="14"/>
      <c r="X38" s="14"/>
      <c r="Y38" s="14"/>
      <c r="Z38" s="14"/>
      <c r="AA38" s="14"/>
      <c r="AB38" s="14"/>
      <c r="AC38" s="14"/>
    </row>
    <row r="39" spans="1:29" ht="17.100000000000001" customHeight="1">
      <c r="A39" s="75"/>
      <c r="B39" s="264"/>
      <c r="C39" s="268"/>
      <c r="D39" s="265"/>
      <c r="E39" s="266"/>
      <c r="F39" s="276"/>
      <c r="G39" s="274"/>
      <c r="H39" s="14"/>
      <c r="I39" s="14"/>
      <c r="J39" s="14"/>
      <c r="K39" s="14"/>
      <c r="L39" s="14"/>
      <c r="M39" s="14"/>
      <c r="N39" s="14"/>
      <c r="O39" s="14"/>
      <c r="P39" s="14"/>
      <c r="Q39" s="14"/>
      <c r="R39" s="14"/>
      <c r="S39" s="14"/>
      <c r="T39" s="14"/>
      <c r="U39" s="14"/>
      <c r="V39" s="14"/>
      <c r="W39" s="14"/>
      <c r="X39" s="14"/>
      <c r="Y39" s="14"/>
      <c r="Z39" s="14"/>
      <c r="AA39" s="14"/>
      <c r="AB39" s="14"/>
      <c r="AC39" s="14"/>
    </row>
    <row r="40" spans="1:29" ht="17.100000000000001" customHeight="1">
      <c r="A40" s="75"/>
      <c r="B40" s="264"/>
      <c r="C40" s="268"/>
      <c r="D40" s="265"/>
      <c r="E40" s="266"/>
      <c r="F40" s="276"/>
      <c r="G40" s="274"/>
      <c r="H40" s="14"/>
      <c r="I40" s="14"/>
      <c r="J40" s="14"/>
      <c r="K40" s="14"/>
      <c r="L40" s="14"/>
      <c r="M40" s="14"/>
      <c r="N40" s="14"/>
      <c r="O40" s="14"/>
      <c r="P40" s="14"/>
      <c r="Q40" s="14"/>
      <c r="R40" s="14"/>
      <c r="S40" s="14"/>
      <c r="T40" s="14"/>
      <c r="U40" s="14"/>
      <c r="V40" s="14"/>
      <c r="W40" s="14"/>
      <c r="X40" s="14"/>
      <c r="Y40" s="14"/>
      <c r="Z40" s="14"/>
      <c r="AA40" s="14"/>
      <c r="AB40" s="14"/>
      <c r="AC40" s="14"/>
    </row>
    <row r="41" spans="1:29" ht="17.100000000000001" customHeight="1">
      <c r="A41" s="75"/>
      <c r="B41" s="264"/>
      <c r="C41" s="268"/>
      <c r="D41" s="265"/>
      <c r="E41" s="266"/>
      <c r="F41" s="276"/>
      <c r="G41" s="274"/>
      <c r="H41" s="14"/>
      <c r="I41" s="14"/>
      <c r="J41" s="14"/>
      <c r="K41" s="14"/>
      <c r="L41" s="14"/>
      <c r="M41" s="14"/>
      <c r="N41" s="14"/>
      <c r="O41" s="14"/>
      <c r="P41" s="14"/>
      <c r="Q41" s="14"/>
      <c r="R41" s="14"/>
      <c r="S41" s="14"/>
      <c r="T41" s="14"/>
      <c r="U41" s="14"/>
      <c r="V41" s="14"/>
      <c r="W41" s="14"/>
      <c r="X41" s="14"/>
      <c r="Y41" s="14"/>
      <c r="Z41" s="14"/>
      <c r="AA41" s="14"/>
      <c r="AB41" s="14"/>
      <c r="AC41" s="14"/>
    </row>
    <row r="42" spans="1:29" ht="17.100000000000001" customHeight="1">
      <c r="A42" s="75"/>
      <c r="B42" s="264"/>
      <c r="C42" s="268"/>
      <c r="D42" s="265"/>
      <c r="E42" s="266"/>
      <c r="F42" s="276"/>
      <c r="G42" s="274"/>
      <c r="H42" s="14"/>
      <c r="I42" s="14"/>
      <c r="J42" s="14"/>
      <c r="K42" s="14"/>
      <c r="L42" s="14"/>
      <c r="M42" s="14"/>
      <c r="N42" s="14"/>
      <c r="O42" s="14"/>
      <c r="P42" s="14"/>
      <c r="Q42" s="14"/>
      <c r="R42" s="14"/>
      <c r="S42" s="14"/>
      <c r="T42" s="14"/>
      <c r="U42" s="14"/>
      <c r="V42" s="14"/>
      <c r="W42" s="14"/>
      <c r="X42" s="14"/>
      <c r="Y42" s="14"/>
      <c r="Z42" s="14"/>
      <c r="AA42" s="14"/>
      <c r="AB42" s="14"/>
      <c r="AC42" s="14"/>
    </row>
    <row r="43" spans="1:29" ht="17.100000000000001" customHeight="1">
      <c r="A43" s="75"/>
      <c r="B43" s="264"/>
      <c r="C43" s="268"/>
      <c r="D43" s="265"/>
      <c r="E43" s="266"/>
      <c r="F43" s="276"/>
      <c r="G43" s="274"/>
      <c r="H43" s="14"/>
      <c r="I43" s="14"/>
      <c r="J43" s="14"/>
      <c r="K43" s="14"/>
      <c r="L43" s="14"/>
      <c r="M43" s="14"/>
      <c r="N43" s="14"/>
      <c r="O43" s="14"/>
      <c r="P43" s="14"/>
      <c r="Q43" s="14"/>
      <c r="R43" s="14"/>
      <c r="S43" s="14"/>
      <c r="T43" s="14"/>
      <c r="U43" s="14"/>
      <c r="V43" s="14"/>
      <c r="W43" s="14"/>
      <c r="X43" s="14"/>
      <c r="Y43" s="14"/>
      <c r="Z43" s="14"/>
      <c r="AA43" s="14"/>
      <c r="AB43" s="14"/>
      <c r="AC43" s="14"/>
    </row>
    <row r="44" spans="1:29" ht="17.100000000000001" customHeight="1">
      <c r="A44" s="75"/>
      <c r="B44" s="264"/>
      <c r="C44" s="268"/>
      <c r="D44" s="265"/>
      <c r="E44" s="266"/>
      <c r="F44" s="276"/>
      <c r="G44" s="274"/>
      <c r="H44" s="14"/>
      <c r="I44" s="14"/>
      <c r="J44" s="14"/>
      <c r="K44" s="14"/>
      <c r="L44" s="14"/>
      <c r="M44" s="14"/>
      <c r="N44" s="14"/>
      <c r="O44" s="14"/>
      <c r="P44" s="14"/>
      <c r="Q44" s="14"/>
      <c r="R44" s="14"/>
      <c r="S44" s="14"/>
      <c r="T44" s="14"/>
      <c r="U44" s="14"/>
      <c r="V44" s="14"/>
      <c r="W44" s="14"/>
      <c r="X44" s="14"/>
      <c r="Y44" s="14"/>
      <c r="Z44" s="14"/>
      <c r="AA44" s="14"/>
      <c r="AB44" s="14"/>
      <c r="AC44" s="14"/>
    </row>
    <row r="45" spans="1:29" ht="17.100000000000001" customHeight="1">
      <c r="A45" s="75"/>
      <c r="B45" s="264"/>
      <c r="C45" s="268"/>
      <c r="D45" s="265"/>
      <c r="E45" s="266"/>
      <c r="F45" s="276"/>
      <c r="G45" s="274"/>
      <c r="H45" s="14"/>
      <c r="I45" s="14"/>
      <c r="J45" s="14"/>
      <c r="K45" s="14"/>
      <c r="L45" s="14"/>
      <c r="M45" s="14"/>
      <c r="N45" s="14"/>
      <c r="O45" s="14"/>
      <c r="P45" s="14"/>
      <c r="Q45" s="14"/>
      <c r="R45" s="14"/>
      <c r="S45" s="14"/>
      <c r="T45" s="14"/>
      <c r="U45" s="14"/>
      <c r="V45" s="14"/>
      <c r="W45" s="14"/>
      <c r="X45" s="14"/>
      <c r="Y45" s="14"/>
      <c r="Z45" s="14"/>
      <c r="AA45" s="14"/>
      <c r="AB45" s="14"/>
      <c r="AC45" s="14"/>
    </row>
    <row r="46" spans="1:29" ht="17.100000000000001" customHeight="1">
      <c r="A46" s="75"/>
      <c r="B46" s="264"/>
      <c r="C46" s="268"/>
      <c r="D46" s="265"/>
      <c r="E46" s="266"/>
      <c r="F46" s="276"/>
      <c r="G46" s="274"/>
      <c r="H46" s="14"/>
      <c r="I46" s="14"/>
      <c r="J46" s="14"/>
      <c r="K46" s="14"/>
      <c r="L46" s="14"/>
      <c r="M46" s="14"/>
      <c r="N46" s="14"/>
      <c r="O46" s="14"/>
      <c r="P46" s="14"/>
      <c r="Q46" s="14"/>
      <c r="R46" s="14"/>
      <c r="S46" s="14"/>
      <c r="T46" s="14"/>
      <c r="U46" s="14"/>
      <c r="V46" s="14"/>
      <c r="W46" s="14"/>
      <c r="X46" s="14"/>
      <c r="Y46" s="14"/>
      <c r="Z46" s="14"/>
      <c r="AA46" s="14"/>
      <c r="AB46" s="14"/>
      <c r="AC46" s="14"/>
    </row>
    <row r="47" spans="1:29" ht="17.100000000000001" customHeight="1">
      <c r="A47" s="75"/>
      <c r="B47" s="264"/>
      <c r="C47" s="268"/>
      <c r="D47" s="265"/>
      <c r="E47" s="266"/>
      <c r="F47" s="276"/>
      <c r="G47" s="274"/>
      <c r="H47" s="14"/>
      <c r="I47" s="14"/>
      <c r="J47" s="14"/>
      <c r="K47" s="14"/>
      <c r="L47" s="14"/>
      <c r="M47" s="14"/>
      <c r="N47" s="14"/>
      <c r="O47" s="14"/>
      <c r="P47" s="14"/>
      <c r="Q47" s="14"/>
      <c r="R47" s="14"/>
      <c r="S47" s="14"/>
      <c r="T47" s="14"/>
      <c r="U47" s="14"/>
      <c r="V47" s="14"/>
      <c r="W47" s="14"/>
      <c r="X47" s="14"/>
      <c r="Y47" s="14"/>
      <c r="Z47" s="14"/>
      <c r="AA47" s="14"/>
      <c r="AB47" s="14"/>
      <c r="AC47" s="14"/>
    </row>
    <row r="48" spans="1:29" ht="17.100000000000001" customHeight="1">
      <c r="A48" s="75"/>
      <c r="B48" s="264"/>
      <c r="C48" s="268"/>
      <c r="D48" s="265"/>
      <c r="E48" s="266"/>
      <c r="F48" s="276"/>
      <c r="G48" s="274"/>
      <c r="H48" s="14"/>
      <c r="I48" s="14"/>
      <c r="J48" s="14"/>
      <c r="K48" s="14"/>
      <c r="L48" s="14"/>
      <c r="M48" s="14"/>
      <c r="N48" s="14"/>
      <c r="O48" s="14"/>
      <c r="P48" s="14"/>
      <c r="Q48" s="14"/>
      <c r="R48" s="14"/>
      <c r="S48" s="14"/>
      <c r="T48" s="14"/>
      <c r="U48" s="14"/>
      <c r="V48" s="14"/>
      <c r="W48" s="14"/>
      <c r="X48" s="14"/>
      <c r="Y48" s="14"/>
      <c r="Z48" s="14"/>
      <c r="AA48" s="14"/>
      <c r="AB48" s="14"/>
      <c r="AC48" s="14"/>
    </row>
    <row r="49" spans="1:29" ht="17.100000000000001" customHeight="1">
      <c r="A49" s="75"/>
      <c r="B49" s="264"/>
      <c r="C49" s="268"/>
      <c r="D49" s="265"/>
      <c r="E49" s="266"/>
      <c r="F49" s="276"/>
      <c r="G49" s="274"/>
      <c r="H49" s="14"/>
      <c r="I49" s="14"/>
      <c r="J49" s="14"/>
      <c r="K49" s="14"/>
      <c r="L49" s="14"/>
      <c r="M49" s="14"/>
      <c r="N49" s="14"/>
      <c r="O49" s="14"/>
      <c r="P49" s="14"/>
      <c r="Q49" s="14"/>
      <c r="R49" s="14"/>
      <c r="S49" s="14"/>
      <c r="T49" s="14"/>
      <c r="U49" s="14"/>
      <c r="V49" s="14"/>
      <c r="W49" s="14"/>
      <c r="X49" s="14"/>
      <c r="Y49" s="14"/>
      <c r="Z49" s="14"/>
      <c r="AA49" s="14"/>
      <c r="AB49" s="14"/>
      <c r="AC49" s="14"/>
    </row>
    <row r="50" spans="1:29" ht="17.100000000000001" customHeight="1">
      <c r="A50" s="75"/>
      <c r="B50" s="264"/>
      <c r="C50" s="268"/>
      <c r="D50" s="265"/>
      <c r="E50" s="266"/>
      <c r="F50" s="276"/>
      <c r="G50" s="274"/>
      <c r="H50" s="14"/>
      <c r="I50" s="14"/>
      <c r="J50" s="14"/>
      <c r="K50" s="14"/>
      <c r="L50" s="14"/>
      <c r="M50" s="14"/>
      <c r="N50" s="14"/>
      <c r="O50" s="14"/>
      <c r="P50" s="14"/>
      <c r="Q50" s="14"/>
      <c r="R50" s="14"/>
      <c r="S50" s="14"/>
      <c r="T50" s="14"/>
      <c r="U50" s="14"/>
      <c r="V50" s="14"/>
      <c r="W50" s="14"/>
      <c r="X50" s="14"/>
      <c r="Y50" s="14"/>
      <c r="Z50" s="14"/>
      <c r="AA50" s="14"/>
      <c r="AB50" s="14"/>
      <c r="AC50" s="14"/>
    </row>
    <row r="51" spans="1:29" ht="17.100000000000001" customHeight="1">
      <c r="A51" s="75"/>
      <c r="B51" s="264"/>
      <c r="C51" s="268"/>
      <c r="D51" s="265"/>
      <c r="E51" s="266"/>
      <c r="F51" s="276"/>
      <c r="G51" s="274"/>
      <c r="H51" s="14"/>
      <c r="I51" s="14"/>
      <c r="J51" s="14"/>
      <c r="K51" s="14"/>
      <c r="L51" s="14"/>
      <c r="M51" s="14"/>
      <c r="N51" s="14"/>
      <c r="O51" s="14"/>
      <c r="P51" s="14"/>
      <c r="Q51" s="14"/>
      <c r="R51" s="14"/>
      <c r="S51" s="14"/>
      <c r="T51" s="14"/>
      <c r="U51" s="14"/>
      <c r="V51" s="14"/>
      <c r="W51" s="14"/>
      <c r="X51" s="14"/>
      <c r="Y51" s="14"/>
      <c r="Z51" s="14"/>
      <c r="AA51" s="14"/>
      <c r="AB51" s="14"/>
      <c r="AC51" s="14"/>
    </row>
    <row r="52" spans="1:29" ht="17.100000000000001" customHeight="1">
      <c r="A52" s="75"/>
      <c r="B52" s="264"/>
      <c r="C52" s="268"/>
      <c r="D52" s="265"/>
      <c r="E52" s="266"/>
      <c r="F52" s="276"/>
      <c r="G52" s="274"/>
      <c r="H52" s="14"/>
      <c r="I52" s="14"/>
      <c r="J52" s="14"/>
      <c r="K52" s="14"/>
      <c r="L52" s="14"/>
      <c r="M52" s="14"/>
      <c r="N52" s="14"/>
      <c r="O52" s="14"/>
      <c r="P52" s="14"/>
      <c r="Q52" s="14"/>
      <c r="R52" s="14"/>
      <c r="S52" s="14"/>
      <c r="T52" s="14"/>
      <c r="U52" s="14"/>
      <c r="V52" s="14"/>
      <c r="W52" s="14"/>
      <c r="X52" s="14"/>
      <c r="Y52" s="14"/>
      <c r="Z52" s="14"/>
      <c r="AA52" s="14"/>
      <c r="AB52" s="14"/>
      <c r="AC52" s="14"/>
    </row>
    <row r="53" spans="1:29" ht="17.100000000000001" customHeight="1">
      <c r="A53" s="75"/>
      <c r="B53" s="264"/>
      <c r="C53" s="268"/>
      <c r="D53" s="265"/>
      <c r="E53" s="266"/>
      <c r="F53" s="276"/>
      <c r="G53" s="274"/>
      <c r="H53" s="14"/>
      <c r="I53" s="14"/>
      <c r="J53" s="14"/>
      <c r="K53" s="14"/>
      <c r="L53" s="14"/>
      <c r="M53" s="14"/>
      <c r="N53" s="14"/>
      <c r="O53" s="14"/>
      <c r="P53" s="14"/>
      <c r="Q53" s="14"/>
      <c r="R53" s="14"/>
      <c r="S53" s="14"/>
      <c r="T53" s="14"/>
      <c r="U53" s="14"/>
      <c r="V53" s="14"/>
      <c r="W53" s="14"/>
      <c r="X53" s="14"/>
      <c r="Y53" s="14"/>
      <c r="Z53" s="14"/>
      <c r="AA53" s="14"/>
      <c r="AB53" s="14"/>
      <c r="AC53" s="14"/>
    </row>
    <row r="54" spans="1:29" ht="17.100000000000001" customHeight="1">
      <c r="A54" s="75"/>
      <c r="B54" s="264"/>
      <c r="C54" s="268"/>
      <c r="D54" s="265"/>
      <c r="E54" s="266"/>
      <c r="F54" s="276"/>
      <c r="G54" s="274"/>
      <c r="H54" s="14"/>
      <c r="I54" s="14"/>
      <c r="J54" s="14"/>
      <c r="K54" s="14"/>
      <c r="L54" s="14"/>
      <c r="M54" s="14"/>
      <c r="N54" s="14"/>
      <c r="O54" s="14"/>
      <c r="P54" s="14"/>
      <c r="Q54" s="14"/>
      <c r="R54" s="14"/>
      <c r="S54" s="14"/>
      <c r="T54" s="14"/>
      <c r="U54" s="14"/>
      <c r="V54" s="14"/>
      <c r="W54" s="14"/>
      <c r="X54" s="14"/>
      <c r="Y54" s="14"/>
      <c r="Z54" s="14"/>
      <c r="AA54" s="14"/>
      <c r="AB54" s="14"/>
      <c r="AC54" s="14"/>
    </row>
    <row r="55" spans="1:29" ht="17.100000000000001" customHeight="1">
      <c r="A55" s="75"/>
      <c r="B55" s="264"/>
      <c r="C55" s="268"/>
      <c r="D55" s="265"/>
      <c r="E55" s="266"/>
      <c r="F55" s="276"/>
      <c r="G55" s="274"/>
      <c r="H55" s="14"/>
      <c r="I55" s="14"/>
      <c r="J55" s="14"/>
      <c r="K55" s="14"/>
      <c r="L55" s="14"/>
      <c r="M55" s="14"/>
      <c r="N55" s="14"/>
      <c r="O55" s="14"/>
      <c r="P55" s="14"/>
      <c r="Q55" s="14"/>
      <c r="R55" s="14"/>
      <c r="S55" s="14"/>
      <c r="T55" s="14"/>
      <c r="U55" s="14"/>
      <c r="V55" s="14"/>
      <c r="W55" s="14"/>
      <c r="X55" s="14"/>
      <c r="Y55" s="14"/>
      <c r="Z55" s="14"/>
      <c r="AA55" s="14"/>
      <c r="AB55" s="14"/>
      <c r="AC55" s="14"/>
    </row>
    <row r="56" spans="1:29" ht="17.100000000000001" customHeight="1">
      <c r="A56" s="75"/>
      <c r="B56" s="264"/>
      <c r="C56" s="268"/>
      <c r="D56" s="265"/>
      <c r="E56" s="266"/>
      <c r="F56" s="276"/>
      <c r="G56" s="274"/>
      <c r="H56" s="14"/>
      <c r="I56" s="14"/>
      <c r="J56" s="14"/>
      <c r="K56" s="14"/>
      <c r="L56" s="14"/>
      <c r="M56" s="14"/>
      <c r="N56" s="14"/>
      <c r="O56" s="14"/>
      <c r="P56" s="14"/>
      <c r="Q56" s="14"/>
      <c r="R56" s="14"/>
      <c r="S56" s="14"/>
      <c r="T56" s="14"/>
      <c r="U56" s="14"/>
      <c r="V56" s="14"/>
      <c r="W56" s="14"/>
      <c r="X56" s="14"/>
      <c r="Y56" s="14"/>
      <c r="Z56" s="14"/>
      <c r="AA56" s="14"/>
      <c r="AB56" s="14"/>
      <c r="AC56" s="14"/>
    </row>
    <row r="57" spans="1:29" ht="17.100000000000001" customHeight="1">
      <c r="A57" s="75"/>
      <c r="B57" s="264"/>
      <c r="C57" s="268"/>
      <c r="D57" s="265"/>
      <c r="E57" s="266"/>
      <c r="F57" s="276"/>
      <c r="G57" s="274"/>
      <c r="H57" s="14"/>
      <c r="I57" s="14"/>
      <c r="J57" s="14"/>
      <c r="K57" s="14"/>
      <c r="L57" s="14"/>
      <c r="M57" s="14"/>
      <c r="N57" s="14"/>
      <c r="O57" s="14"/>
      <c r="P57" s="14"/>
      <c r="Q57" s="14"/>
      <c r="R57" s="14"/>
      <c r="S57" s="14"/>
      <c r="T57" s="14"/>
      <c r="U57" s="14"/>
      <c r="V57" s="14"/>
      <c r="W57" s="14"/>
      <c r="X57" s="14"/>
      <c r="Y57" s="14"/>
      <c r="Z57" s="14"/>
      <c r="AA57" s="14"/>
      <c r="AB57" s="14"/>
      <c r="AC57" s="14"/>
    </row>
    <row r="58" spans="1:29" ht="17.100000000000001" customHeight="1" thickBot="1">
      <c r="A58" s="75"/>
      <c r="B58" s="264"/>
      <c r="C58" s="268"/>
      <c r="D58" s="265"/>
      <c r="E58" s="266"/>
      <c r="F58" s="276"/>
      <c r="G58" s="274"/>
      <c r="H58" s="14"/>
      <c r="I58" s="14"/>
      <c r="J58" s="14"/>
      <c r="K58" s="14"/>
      <c r="L58" s="14"/>
      <c r="M58" s="14"/>
      <c r="N58" s="14"/>
      <c r="O58" s="14"/>
      <c r="P58" s="14"/>
      <c r="Q58" s="14"/>
      <c r="R58" s="14"/>
      <c r="S58" s="14"/>
      <c r="T58" s="14"/>
      <c r="U58" s="14"/>
      <c r="V58" s="14"/>
      <c r="W58" s="14"/>
      <c r="X58" s="14"/>
      <c r="Y58" s="14"/>
      <c r="Z58" s="14"/>
      <c r="AA58" s="14"/>
      <c r="AB58" s="14"/>
      <c r="AC58" s="14"/>
    </row>
    <row r="59" spans="1:29" ht="18" thickBot="1">
      <c r="A59" s="354" t="str">
        <f>'VC1-S9'!C7&amp; " total carried to summary page"</f>
        <v>Schedule 9 total carried to summary page</v>
      </c>
      <c r="B59" s="358"/>
      <c r="C59" s="358"/>
      <c r="D59" s="358"/>
      <c r="E59" s="358"/>
      <c r="F59" s="359"/>
      <c r="G59" s="185">
        <f>+SUM(G10:G58)</f>
        <v>0</v>
      </c>
      <c r="H59" s="14"/>
      <c r="I59" s="14"/>
      <c r="J59" s="14"/>
      <c r="K59" s="14"/>
      <c r="L59" s="14"/>
      <c r="M59" s="14"/>
      <c r="N59" s="14"/>
      <c r="O59" s="14"/>
      <c r="P59" s="14"/>
      <c r="Q59" s="14"/>
      <c r="R59" s="14"/>
      <c r="S59" s="14"/>
      <c r="T59" s="14"/>
      <c r="U59" s="14"/>
      <c r="V59" s="14"/>
      <c r="W59" s="14"/>
      <c r="X59" s="14"/>
      <c r="Y59" s="14"/>
      <c r="Z59" s="14"/>
      <c r="AA59" s="14"/>
      <c r="AB59" s="14"/>
      <c r="AC59" s="14"/>
    </row>
    <row r="60" spans="1:29" ht="15.6" thickBot="1">
      <c r="A60" s="12"/>
      <c r="B60" s="12"/>
      <c r="C60" s="12"/>
      <c r="D60" s="12"/>
      <c r="E60" s="97"/>
      <c r="F60" s="12"/>
      <c r="G60" s="12"/>
      <c r="H60" s="14"/>
      <c r="I60" s="14"/>
      <c r="J60" s="14"/>
      <c r="K60" s="14"/>
      <c r="L60" s="14"/>
      <c r="M60" s="14"/>
      <c r="N60" s="14"/>
      <c r="O60" s="14"/>
      <c r="P60" s="14"/>
      <c r="Q60" s="14"/>
      <c r="R60" s="14"/>
      <c r="S60" s="14"/>
      <c r="T60" s="14"/>
      <c r="U60" s="14"/>
      <c r="V60" s="14"/>
      <c r="W60" s="14"/>
      <c r="X60" s="14"/>
      <c r="Y60" s="14"/>
      <c r="Z60" s="14"/>
      <c r="AA60" s="14"/>
      <c r="AB60" s="14"/>
      <c r="AC60" s="14"/>
    </row>
    <row r="61" spans="1:29" ht="18" thickBot="1">
      <c r="A61" s="332">
        <f>+'VC1-S9'!A61:G61+1</f>
        <v>22</v>
      </c>
      <c r="B61" s="333"/>
      <c r="C61" s="333"/>
      <c r="D61" s="333"/>
      <c r="E61" s="333"/>
      <c r="F61" s="333"/>
      <c r="G61" s="334"/>
      <c r="H61" s="14"/>
      <c r="I61" s="14"/>
      <c r="J61" s="14"/>
      <c r="K61" s="14"/>
      <c r="L61" s="14"/>
      <c r="M61" s="14"/>
      <c r="N61" s="14"/>
      <c r="O61" s="14"/>
      <c r="P61" s="14"/>
      <c r="Q61" s="14"/>
      <c r="R61" s="14"/>
      <c r="S61" s="14"/>
      <c r="T61" s="14"/>
      <c r="U61" s="14"/>
      <c r="V61" s="14"/>
      <c r="W61" s="14"/>
      <c r="X61" s="14"/>
      <c r="Y61" s="14"/>
      <c r="Z61" s="14"/>
      <c r="AA61" s="14"/>
      <c r="AB61" s="14"/>
      <c r="AC61" s="14"/>
    </row>
    <row r="62" spans="1:29" s="2" customFormat="1">
      <c r="A62" s="36"/>
      <c r="B62" s="36"/>
      <c r="C62" s="36"/>
      <c r="D62" s="36"/>
      <c r="E62" s="36"/>
      <c r="F62" s="36"/>
      <c r="G62" s="36"/>
    </row>
    <row r="63" spans="1:29" s="2" customFormat="1">
      <c r="A63" s="3"/>
      <c r="B63" s="3"/>
      <c r="C63" s="3"/>
      <c r="D63" s="3"/>
      <c r="E63" s="3"/>
      <c r="F63" s="3"/>
      <c r="G63" s="3"/>
    </row>
    <row r="64" spans="1:29" s="2" customFormat="1">
      <c r="A64" s="3"/>
      <c r="B64" s="3"/>
      <c r="C64" s="3"/>
      <c r="D64" s="3"/>
      <c r="E64" s="3"/>
      <c r="F64" s="3"/>
      <c r="G64" s="3"/>
    </row>
    <row r="65" spans="1:29" s="2" customFormat="1">
      <c r="A65" s="3"/>
      <c r="B65" s="3"/>
      <c r="C65" s="3"/>
      <c r="D65" s="3"/>
      <c r="E65" s="3"/>
      <c r="F65" s="3"/>
      <c r="G65" s="3"/>
    </row>
    <row r="66" spans="1:29">
      <c r="A66" s="3"/>
      <c r="B66" s="3"/>
      <c r="C66" s="3"/>
      <c r="D66" s="3"/>
      <c r="E66" s="298"/>
      <c r="F66" s="3"/>
      <c r="G66" s="3"/>
      <c r="H66" s="14"/>
      <c r="I66" s="14"/>
      <c r="J66" s="14"/>
      <c r="K66" s="14"/>
      <c r="L66" s="14"/>
      <c r="M66" s="14"/>
      <c r="N66" s="14"/>
      <c r="O66" s="14"/>
      <c r="P66" s="14"/>
      <c r="Q66" s="14"/>
      <c r="R66" s="14"/>
      <c r="S66" s="14"/>
      <c r="T66" s="14"/>
      <c r="U66" s="14"/>
      <c r="V66" s="14"/>
      <c r="W66" s="14"/>
      <c r="X66" s="14"/>
      <c r="Y66" s="14"/>
      <c r="Z66" s="14"/>
      <c r="AA66" s="14"/>
      <c r="AB66" s="14"/>
      <c r="AC66" s="14"/>
    </row>
    <row r="67" spans="1:29">
      <c r="A67" s="3"/>
      <c r="B67" s="3"/>
      <c r="C67" s="3"/>
      <c r="D67" s="3"/>
      <c r="E67" s="298"/>
      <c r="F67" s="3"/>
      <c r="G67" s="3"/>
      <c r="H67" s="14"/>
      <c r="I67" s="14"/>
      <c r="J67" s="14"/>
      <c r="K67" s="14"/>
      <c r="L67" s="14"/>
      <c r="M67" s="14"/>
      <c r="N67" s="14"/>
      <c r="O67" s="14"/>
      <c r="P67" s="14"/>
      <c r="Q67" s="14"/>
      <c r="R67" s="14"/>
      <c r="S67" s="14"/>
      <c r="T67" s="14"/>
      <c r="U67" s="14"/>
      <c r="V67" s="14"/>
      <c r="W67" s="14"/>
      <c r="X67" s="14"/>
      <c r="Y67" s="14"/>
      <c r="Z67" s="14"/>
      <c r="AA67" s="14"/>
      <c r="AB67" s="14"/>
      <c r="AC67" s="14"/>
    </row>
    <row r="68" spans="1:29">
      <c r="A68" s="3"/>
      <c r="B68" s="3"/>
      <c r="C68" s="3"/>
      <c r="D68" s="3"/>
      <c r="E68" s="298"/>
      <c r="F68" s="3"/>
      <c r="G68" s="3"/>
      <c r="H68" s="14"/>
      <c r="I68" s="14"/>
      <c r="J68" s="14"/>
      <c r="K68" s="14"/>
      <c r="L68" s="14"/>
      <c r="M68" s="14"/>
      <c r="N68" s="14"/>
      <c r="O68" s="14"/>
      <c r="P68" s="14"/>
      <c r="Q68" s="14"/>
      <c r="R68" s="14"/>
      <c r="S68" s="14"/>
      <c r="T68" s="14"/>
      <c r="U68" s="14"/>
      <c r="V68" s="14"/>
      <c r="W68" s="14"/>
      <c r="X68" s="14"/>
      <c r="Y68" s="14"/>
      <c r="Z68" s="14"/>
      <c r="AA68" s="14"/>
      <c r="AB68" s="14"/>
      <c r="AC68" s="14"/>
    </row>
    <row r="69" spans="1:29">
      <c r="A69" s="3"/>
      <c r="B69" s="3"/>
      <c r="C69" s="3"/>
      <c r="D69" s="3"/>
      <c r="E69" s="298"/>
      <c r="F69" s="3"/>
      <c r="G69" s="3"/>
      <c r="H69" s="14"/>
      <c r="I69" s="14"/>
      <c r="J69" s="14"/>
      <c r="K69" s="14"/>
      <c r="L69" s="14"/>
      <c r="M69" s="14"/>
      <c r="N69" s="14"/>
      <c r="O69" s="14"/>
      <c r="P69" s="14"/>
      <c r="Q69" s="14"/>
      <c r="R69" s="14"/>
      <c r="S69" s="14"/>
      <c r="T69" s="14"/>
      <c r="U69" s="14"/>
      <c r="V69" s="14"/>
      <c r="W69" s="14"/>
      <c r="X69" s="14"/>
      <c r="Y69" s="14"/>
      <c r="Z69" s="14"/>
      <c r="AA69" s="14"/>
      <c r="AB69" s="14"/>
      <c r="AC69" s="14"/>
    </row>
    <row r="70" spans="1:29">
      <c r="A70" s="3"/>
      <c r="B70" s="3"/>
      <c r="C70" s="3"/>
      <c r="D70" s="3"/>
      <c r="E70" s="298"/>
      <c r="F70" s="3"/>
      <c r="G70" s="3"/>
      <c r="H70" s="14"/>
      <c r="I70" s="14"/>
      <c r="J70" s="14"/>
      <c r="K70" s="14"/>
      <c r="L70" s="14"/>
      <c r="M70" s="14"/>
      <c r="N70" s="14"/>
      <c r="O70" s="14"/>
      <c r="P70" s="14"/>
      <c r="Q70" s="14"/>
      <c r="R70" s="14"/>
      <c r="S70" s="14"/>
      <c r="T70" s="14"/>
      <c r="U70" s="14"/>
      <c r="V70" s="14"/>
      <c r="W70" s="14"/>
      <c r="X70" s="14"/>
      <c r="Y70" s="14"/>
      <c r="Z70" s="14"/>
      <c r="AA70" s="14"/>
      <c r="AB70" s="14"/>
      <c r="AC70" s="14"/>
    </row>
    <row r="71" spans="1:29">
      <c r="A71" s="3"/>
      <c r="B71" s="3"/>
      <c r="C71" s="3"/>
      <c r="D71" s="3"/>
      <c r="E71" s="298"/>
      <c r="F71" s="3"/>
      <c r="G71" s="3"/>
      <c r="H71" s="14"/>
      <c r="I71" s="14"/>
      <c r="J71" s="14"/>
      <c r="K71" s="14"/>
      <c r="L71" s="14"/>
      <c r="M71" s="14"/>
      <c r="N71" s="14"/>
      <c r="O71" s="14"/>
      <c r="P71" s="14"/>
      <c r="Q71" s="14"/>
      <c r="R71" s="14"/>
      <c r="S71" s="14"/>
      <c r="T71" s="14"/>
      <c r="U71" s="14"/>
      <c r="V71" s="14"/>
      <c r="W71" s="14"/>
      <c r="X71" s="14"/>
      <c r="Y71" s="14"/>
      <c r="Z71" s="14"/>
      <c r="AA71" s="14"/>
      <c r="AB71" s="14"/>
      <c r="AC71" s="14"/>
    </row>
    <row r="72" spans="1:29">
      <c r="A72" s="3"/>
      <c r="B72" s="3"/>
      <c r="C72" s="3"/>
      <c r="D72" s="3"/>
      <c r="E72" s="298"/>
      <c r="F72" s="3"/>
      <c r="G72" s="3"/>
      <c r="H72" s="14"/>
      <c r="I72" s="14"/>
      <c r="J72" s="14"/>
      <c r="K72" s="14"/>
      <c r="L72" s="14"/>
      <c r="M72" s="14"/>
      <c r="N72" s="14"/>
      <c r="O72" s="14"/>
      <c r="P72" s="14"/>
      <c r="Q72" s="14"/>
      <c r="R72" s="14"/>
      <c r="S72" s="14"/>
      <c r="T72" s="14"/>
      <c r="U72" s="14"/>
      <c r="V72" s="14"/>
      <c r="W72" s="14"/>
      <c r="X72" s="14"/>
      <c r="Y72" s="14"/>
      <c r="Z72" s="14"/>
      <c r="AA72" s="14"/>
      <c r="AB72" s="14"/>
      <c r="AC72" s="14"/>
    </row>
    <row r="73" spans="1:29">
      <c r="A73" s="3"/>
      <c r="B73" s="3"/>
      <c r="C73" s="3"/>
      <c r="D73" s="3"/>
      <c r="E73" s="298"/>
      <c r="F73" s="3"/>
      <c r="G73" s="3"/>
      <c r="H73" s="14"/>
      <c r="I73" s="14"/>
      <c r="J73" s="14"/>
      <c r="K73" s="14"/>
      <c r="L73" s="14"/>
      <c r="M73" s="14"/>
      <c r="N73" s="14"/>
      <c r="O73" s="14"/>
      <c r="P73" s="14"/>
      <c r="Q73" s="14"/>
      <c r="R73" s="14"/>
      <c r="S73" s="14"/>
      <c r="T73" s="14"/>
      <c r="U73" s="14"/>
      <c r="V73" s="14"/>
      <c r="W73" s="14"/>
      <c r="X73" s="14"/>
      <c r="Y73" s="14"/>
      <c r="Z73" s="14"/>
      <c r="AA73" s="14"/>
      <c r="AB73" s="14"/>
      <c r="AC73" s="14"/>
    </row>
    <row r="74" spans="1:29">
      <c r="A74" s="3"/>
      <c r="B74" s="3"/>
      <c r="C74" s="3"/>
      <c r="D74" s="3"/>
      <c r="E74" s="298"/>
      <c r="F74" s="3"/>
      <c r="G74" s="3"/>
      <c r="H74" s="14"/>
      <c r="I74" s="14"/>
      <c r="J74" s="14"/>
      <c r="K74" s="14"/>
      <c r="L74" s="14"/>
      <c r="M74" s="14"/>
      <c r="N74" s="14"/>
      <c r="O74" s="14"/>
      <c r="P74" s="14"/>
      <c r="Q74" s="14"/>
      <c r="R74" s="14"/>
      <c r="S74" s="14"/>
      <c r="T74" s="14"/>
      <c r="U74" s="14"/>
      <c r="V74" s="14"/>
      <c r="W74" s="14"/>
      <c r="X74" s="14"/>
      <c r="Y74" s="14"/>
      <c r="Z74" s="14"/>
      <c r="AA74" s="14"/>
      <c r="AB74" s="14"/>
      <c r="AC74" s="14"/>
    </row>
    <row r="75" spans="1:29">
      <c r="A75" s="3"/>
      <c r="B75" s="3"/>
      <c r="C75" s="3"/>
      <c r="D75" s="3"/>
      <c r="E75" s="298"/>
      <c r="F75" s="3"/>
      <c r="G75" s="3"/>
      <c r="H75" s="14"/>
      <c r="I75" s="14"/>
      <c r="J75" s="14"/>
      <c r="K75" s="14"/>
      <c r="L75" s="14"/>
      <c r="M75" s="14"/>
      <c r="N75" s="14"/>
      <c r="O75" s="14"/>
      <c r="P75" s="14"/>
      <c r="Q75" s="14"/>
      <c r="R75" s="14"/>
      <c r="S75" s="14"/>
      <c r="T75" s="14"/>
      <c r="U75" s="14"/>
      <c r="V75" s="14"/>
      <c r="W75" s="14"/>
      <c r="X75" s="14"/>
      <c r="Y75" s="14"/>
      <c r="Z75" s="14"/>
      <c r="AA75" s="14"/>
      <c r="AB75" s="14"/>
      <c r="AC75" s="14"/>
    </row>
    <row r="76" spans="1:29">
      <c r="A76" s="3"/>
      <c r="B76" s="3"/>
      <c r="C76" s="3"/>
      <c r="D76" s="3"/>
      <c r="E76" s="298"/>
      <c r="F76" s="3"/>
      <c r="G76" s="3"/>
      <c r="H76" s="14"/>
      <c r="I76" s="14"/>
      <c r="J76" s="14"/>
      <c r="K76" s="14"/>
      <c r="L76" s="14"/>
      <c r="M76" s="14"/>
      <c r="N76" s="14"/>
      <c r="O76" s="14"/>
      <c r="P76" s="14"/>
      <c r="Q76" s="14"/>
      <c r="R76" s="14"/>
      <c r="S76" s="14"/>
      <c r="T76" s="14"/>
      <c r="U76" s="14"/>
      <c r="V76" s="14"/>
      <c r="W76" s="14"/>
      <c r="X76" s="14"/>
      <c r="Y76" s="14"/>
      <c r="Z76" s="14"/>
      <c r="AA76" s="14"/>
      <c r="AB76" s="14"/>
      <c r="AC76" s="14"/>
    </row>
    <row r="77" spans="1:29">
      <c r="A77" s="3"/>
      <c r="B77" s="3"/>
      <c r="C77" s="3"/>
      <c r="D77" s="3"/>
      <c r="E77" s="298"/>
      <c r="F77" s="3"/>
      <c r="G77" s="3"/>
      <c r="H77" s="14"/>
      <c r="I77" s="14"/>
      <c r="J77" s="14"/>
      <c r="K77" s="14"/>
      <c r="L77" s="14"/>
      <c r="M77" s="14"/>
      <c r="N77" s="14"/>
      <c r="O77" s="14"/>
      <c r="P77" s="14"/>
      <c r="Q77" s="14"/>
      <c r="R77" s="14"/>
      <c r="S77" s="14"/>
      <c r="T77" s="14"/>
      <c r="U77" s="14"/>
      <c r="V77" s="14"/>
      <c r="W77" s="14"/>
      <c r="X77" s="14"/>
      <c r="Y77" s="14"/>
      <c r="Z77" s="14"/>
      <c r="AA77" s="14"/>
      <c r="AB77" s="14"/>
      <c r="AC77" s="14"/>
    </row>
    <row r="78" spans="1:29">
      <c r="A78" s="3"/>
      <c r="B78" s="3"/>
      <c r="C78" s="3"/>
      <c r="D78" s="3"/>
      <c r="E78" s="298"/>
      <c r="F78" s="3"/>
      <c r="G78" s="3"/>
      <c r="H78" s="14"/>
      <c r="I78" s="14"/>
      <c r="J78" s="14"/>
      <c r="K78" s="14"/>
      <c r="L78" s="14"/>
      <c r="M78" s="14"/>
      <c r="N78" s="14"/>
      <c r="O78" s="14"/>
      <c r="P78" s="14"/>
      <c r="Q78" s="14"/>
      <c r="R78" s="14"/>
      <c r="S78" s="14"/>
      <c r="T78" s="14"/>
      <c r="U78" s="14"/>
      <c r="V78" s="14"/>
      <c r="W78" s="14"/>
      <c r="X78" s="14"/>
      <c r="Y78" s="14"/>
      <c r="Z78" s="14"/>
      <c r="AA78" s="14"/>
      <c r="AB78" s="14"/>
      <c r="AC78" s="14"/>
    </row>
    <row r="79" spans="1:29">
      <c r="A79" s="3"/>
      <c r="B79" s="3"/>
      <c r="C79" s="3"/>
      <c r="D79" s="3"/>
      <c r="E79" s="298"/>
      <c r="F79" s="3"/>
      <c r="G79" s="3"/>
      <c r="H79" s="14"/>
      <c r="I79" s="14"/>
      <c r="J79" s="14"/>
      <c r="K79" s="14"/>
      <c r="L79" s="14"/>
      <c r="M79" s="14"/>
      <c r="N79" s="14"/>
      <c r="O79" s="14"/>
      <c r="P79" s="14"/>
      <c r="Q79" s="14"/>
      <c r="R79" s="14"/>
      <c r="S79" s="14"/>
      <c r="T79" s="14"/>
      <c r="U79" s="14"/>
      <c r="V79" s="14"/>
      <c r="W79" s="14"/>
      <c r="X79" s="14"/>
      <c r="Y79" s="14"/>
      <c r="Z79" s="14"/>
      <c r="AA79" s="14"/>
      <c r="AB79" s="14"/>
      <c r="AC79" s="14"/>
    </row>
    <row r="80" spans="1:29">
      <c r="A80" s="3"/>
      <c r="B80" s="3"/>
      <c r="C80" s="3"/>
      <c r="D80" s="3"/>
      <c r="E80" s="298"/>
      <c r="F80" s="3"/>
      <c r="G80" s="3"/>
      <c r="H80" s="14"/>
      <c r="I80" s="14"/>
      <c r="J80" s="14"/>
      <c r="K80" s="14"/>
      <c r="L80" s="14"/>
      <c r="M80" s="14"/>
      <c r="N80" s="14"/>
      <c r="O80" s="14"/>
      <c r="P80" s="14"/>
      <c r="Q80" s="14"/>
      <c r="R80" s="14"/>
      <c r="S80" s="14"/>
      <c r="T80" s="14"/>
      <c r="U80" s="14"/>
      <c r="V80" s="14"/>
      <c r="W80" s="14"/>
      <c r="X80" s="14"/>
      <c r="Y80" s="14"/>
      <c r="Z80" s="14"/>
      <c r="AA80" s="14"/>
      <c r="AB80" s="14"/>
      <c r="AC80" s="14"/>
    </row>
    <row r="81" spans="1:29">
      <c r="A81" s="3"/>
      <c r="B81" s="3"/>
      <c r="C81" s="3"/>
      <c r="D81" s="3"/>
      <c r="E81" s="298"/>
      <c r="F81" s="3"/>
      <c r="G81" s="3"/>
      <c r="H81" s="14"/>
      <c r="I81" s="14"/>
      <c r="J81" s="14"/>
      <c r="K81" s="14"/>
      <c r="L81" s="14"/>
      <c r="M81" s="14"/>
      <c r="N81" s="14"/>
      <c r="O81" s="14"/>
      <c r="P81" s="14"/>
      <c r="Q81" s="14"/>
      <c r="R81" s="14"/>
      <c r="S81" s="14"/>
      <c r="T81" s="14"/>
      <c r="U81" s="14"/>
      <c r="V81" s="14"/>
      <c r="W81" s="14"/>
      <c r="X81" s="14"/>
      <c r="Y81" s="14"/>
      <c r="Z81" s="14"/>
      <c r="AA81" s="14"/>
      <c r="AB81" s="14"/>
      <c r="AC81" s="14"/>
    </row>
    <row r="82" spans="1:29">
      <c r="A82" s="3"/>
      <c r="B82" s="3"/>
      <c r="C82" s="3"/>
      <c r="D82" s="3"/>
      <c r="E82" s="298"/>
      <c r="F82" s="3"/>
      <c r="G82" s="3"/>
    </row>
    <row r="83" spans="1:29">
      <c r="A83" s="3"/>
      <c r="B83" s="3"/>
      <c r="C83" s="3"/>
      <c r="D83" s="3"/>
      <c r="E83" s="298"/>
      <c r="F83" s="3"/>
      <c r="G83" s="3"/>
    </row>
    <row r="84" spans="1:29">
      <c r="A84" s="3"/>
      <c r="B84" s="3"/>
      <c r="C84" s="3"/>
      <c r="D84" s="3"/>
      <c r="E84" s="298"/>
      <c r="F84" s="3"/>
      <c r="G84" s="3"/>
    </row>
    <row r="85" spans="1:29">
      <c r="A85" s="3"/>
      <c r="B85" s="3"/>
      <c r="C85" s="3"/>
      <c r="D85" s="3"/>
      <c r="E85" s="298"/>
      <c r="F85" s="3"/>
      <c r="G85" s="3"/>
    </row>
    <row r="86" spans="1:29">
      <c r="A86" s="3"/>
      <c r="B86" s="3"/>
      <c r="C86" s="3"/>
      <c r="D86" s="3"/>
      <c r="E86" s="298"/>
      <c r="F86" s="3"/>
      <c r="G86" s="3"/>
    </row>
    <row r="87" spans="1:29">
      <c r="A87" s="3"/>
      <c r="B87" s="3"/>
      <c r="C87" s="3"/>
      <c r="D87" s="3"/>
      <c r="E87" s="298"/>
      <c r="F87" s="3"/>
      <c r="G87" s="3"/>
    </row>
    <row r="88" spans="1:29">
      <c r="A88" s="3"/>
      <c r="B88" s="3"/>
      <c r="C88" s="3"/>
      <c r="D88" s="3"/>
      <c r="E88" s="298"/>
      <c r="F88" s="3"/>
      <c r="G88" s="3"/>
    </row>
    <row r="89" spans="1:29">
      <c r="A89" s="3"/>
      <c r="B89" s="3"/>
      <c r="C89" s="3"/>
      <c r="D89" s="3"/>
      <c r="E89" s="298"/>
      <c r="F89" s="3"/>
      <c r="G89" s="3"/>
    </row>
    <row r="90" spans="1:29">
      <c r="A90" s="3"/>
      <c r="B90" s="3"/>
      <c r="C90" s="3"/>
      <c r="D90" s="3"/>
      <c r="E90" s="298"/>
      <c r="F90" s="3"/>
      <c r="G90" s="3"/>
    </row>
    <row r="91" spans="1:29">
      <c r="A91" s="3"/>
      <c r="B91" s="3"/>
      <c r="C91" s="3"/>
      <c r="D91" s="3"/>
      <c r="E91" s="298"/>
      <c r="F91" s="3"/>
      <c r="G91" s="3"/>
    </row>
    <row r="92" spans="1:29">
      <c r="A92" s="3"/>
      <c r="B92" s="3"/>
      <c r="C92" s="3"/>
      <c r="D92" s="3"/>
      <c r="E92" s="298"/>
      <c r="F92" s="3"/>
      <c r="G92" s="3"/>
    </row>
    <row r="93" spans="1:29">
      <c r="A93" s="3"/>
      <c r="B93" s="3"/>
      <c r="C93" s="3"/>
      <c r="D93" s="3"/>
      <c r="E93" s="298"/>
      <c r="F93" s="3"/>
      <c r="G93" s="3"/>
    </row>
    <row r="94" spans="1:29">
      <c r="A94" s="3"/>
      <c r="B94" s="3"/>
      <c r="C94" s="3"/>
      <c r="D94" s="3"/>
      <c r="E94" s="298"/>
      <c r="F94" s="3"/>
      <c r="G94" s="3"/>
    </row>
    <row r="95" spans="1:29">
      <c r="A95" s="3"/>
      <c r="B95" s="3"/>
      <c r="C95" s="3"/>
      <c r="D95" s="3"/>
      <c r="E95" s="298"/>
      <c r="F95" s="3"/>
      <c r="G95" s="3"/>
    </row>
    <row r="96" spans="1:29">
      <c r="A96" s="3"/>
      <c r="B96" s="3"/>
      <c r="C96" s="3"/>
      <c r="D96" s="3"/>
      <c r="E96" s="298"/>
      <c r="F96" s="3"/>
      <c r="G96" s="3"/>
    </row>
    <row r="97" spans="1:7">
      <c r="A97" s="3"/>
      <c r="B97" s="3"/>
      <c r="C97" s="3"/>
      <c r="D97" s="3"/>
      <c r="E97" s="298"/>
      <c r="F97" s="3"/>
      <c r="G97" s="3"/>
    </row>
    <row r="98" spans="1:7">
      <c r="A98" s="3"/>
      <c r="B98" s="3"/>
      <c r="C98" s="3"/>
      <c r="D98" s="3"/>
      <c r="E98" s="298"/>
      <c r="F98" s="3"/>
      <c r="G98" s="3"/>
    </row>
    <row r="99" spans="1:7">
      <c r="A99" s="3"/>
      <c r="B99" s="3"/>
      <c r="C99" s="3"/>
      <c r="D99" s="3"/>
      <c r="E99" s="298"/>
      <c r="F99" s="3"/>
      <c r="G99" s="3"/>
    </row>
    <row r="100" spans="1:7">
      <c r="A100" s="3"/>
      <c r="B100" s="3"/>
      <c r="C100" s="3"/>
      <c r="D100" s="3"/>
      <c r="E100" s="298"/>
      <c r="F100" s="3"/>
      <c r="G100" s="3"/>
    </row>
    <row r="101" spans="1:7">
      <c r="A101" s="3"/>
      <c r="B101" s="3"/>
      <c r="C101" s="3"/>
      <c r="D101" s="3"/>
      <c r="E101" s="298"/>
      <c r="F101" s="3"/>
      <c r="G101" s="3"/>
    </row>
    <row r="102" spans="1:7">
      <c r="A102" s="3"/>
      <c r="B102" s="3"/>
      <c r="C102" s="3"/>
      <c r="D102" s="3"/>
      <c r="E102" s="298"/>
      <c r="F102" s="3"/>
      <c r="G102" s="3"/>
    </row>
    <row r="103" spans="1:7">
      <c r="A103" s="3"/>
      <c r="B103" s="3"/>
      <c r="C103" s="3"/>
      <c r="D103" s="3"/>
      <c r="E103" s="298"/>
      <c r="F103" s="3"/>
      <c r="G103" s="3"/>
    </row>
    <row r="104" spans="1:7">
      <c r="A104" s="3"/>
      <c r="B104" s="3"/>
      <c r="C104" s="3"/>
      <c r="D104" s="3"/>
      <c r="E104" s="298"/>
      <c r="F104" s="3"/>
      <c r="G104" s="3"/>
    </row>
    <row r="105" spans="1:7">
      <c r="A105" s="3"/>
      <c r="B105" s="3"/>
      <c r="C105" s="3"/>
      <c r="D105" s="3"/>
      <c r="E105" s="298"/>
      <c r="F105" s="3"/>
      <c r="G105" s="3"/>
    </row>
    <row r="106" spans="1:7">
      <c r="A106" s="3"/>
      <c r="B106" s="3"/>
      <c r="C106" s="3"/>
      <c r="D106" s="3"/>
      <c r="E106" s="298"/>
      <c r="F106" s="3"/>
      <c r="G106" s="3"/>
    </row>
    <row r="107" spans="1:7">
      <c r="A107" s="3"/>
      <c r="B107" s="3"/>
      <c r="C107" s="3"/>
      <c r="D107" s="3"/>
      <c r="E107" s="298"/>
      <c r="F107" s="3"/>
      <c r="G107" s="3"/>
    </row>
    <row r="108" spans="1:7">
      <c r="A108" s="3"/>
      <c r="B108" s="3"/>
      <c r="C108" s="3"/>
      <c r="D108" s="3"/>
      <c r="E108" s="298"/>
      <c r="F108" s="3"/>
      <c r="G108" s="3"/>
    </row>
    <row r="109" spans="1:7">
      <c r="A109" s="3"/>
      <c r="B109" s="3"/>
      <c r="C109" s="3"/>
      <c r="D109" s="3"/>
      <c r="E109" s="298"/>
      <c r="F109" s="3"/>
      <c r="G109" s="3"/>
    </row>
    <row r="110" spans="1:7">
      <c r="A110" s="3"/>
      <c r="B110" s="3"/>
      <c r="C110" s="3"/>
      <c r="D110" s="3"/>
      <c r="E110" s="298"/>
      <c r="F110" s="3"/>
      <c r="G110" s="3"/>
    </row>
    <row r="111" spans="1:7">
      <c r="A111" s="3"/>
      <c r="B111" s="3"/>
      <c r="C111" s="3"/>
      <c r="D111" s="3"/>
      <c r="E111" s="298"/>
      <c r="F111" s="3"/>
      <c r="G111" s="3"/>
    </row>
    <row r="112" spans="1:7">
      <c r="A112" s="3"/>
      <c r="B112" s="3"/>
      <c r="C112" s="3"/>
      <c r="D112" s="3"/>
      <c r="E112" s="298"/>
      <c r="F112" s="3"/>
      <c r="G112" s="3"/>
    </row>
    <row r="113" spans="1:7">
      <c r="A113" s="3"/>
      <c r="B113" s="3"/>
      <c r="C113" s="3"/>
      <c r="D113" s="3"/>
      <c r="E113" s="298"/>
      <c r="F113" s="3"/>
      <c r="G113" s="3"/>
    </row>
    <row r="114" spans="1:7">
      <c r="A114" s="3"/>
      <c r="B114" s="3"/>
      <c r="C114" s="3"/>
      <c r="D114" s="3"/>
      <c r="E114" s="298"/>
      <c r="F114" s="3"/>
      <c r="G114" s="3"/>
    </row>
    <row r="115" spans="1:7">
      <c r="A115" s="3"/>
      <c r="B115" s="3"/>
      <c r="C115" s="3"/>
      <c r="D115" s="3"/>
      <c r="E115" s="298"/>
      <c r="F115" s="3"/>
      <c r="G115" s="3"/>
    </row>
    <row r="116" spans="1:7">
      <c r="A116" s="3"/>
      <c r="B116" s="3"/>
      <c r="C116" s="3"/>
      <c r="D116" s="3"/>
      <c r="E116" s="298"/>
      <c r="F116" s="3"/>
      <c r="G116" s="3"/>
    </row>
    <row r="117" spans="1:7">
      <c r="A117" s="3"/>
      <c r="B117" s="3"/>
      <c r="C117" s="3"/>
      <c r="D117" s="3"/>
      <c r="E117" s="298"/>
      <c r="F117" s="3"/>
      <c r="G117" s="3"/>
    </row>
    <row r="118" spans="1:7">
      <c r="A118" s="3"/>
      <c r="B118" s="3"/>
      <c r="C118" s="3"/>
      <c r="D118" s="3"/>
      <c r="E118" s="298"/>
      <c r="F118" s="3"/>
      <c r="G118" s="3"/>
    </row>
    <row r="119" spans="1:7">
      <c r="A119" s="3"/>
      <c r="B119" s="3"/>
      <c r="C119" s="3"/>
      <c r="D119" s="3"/>
      <c r="E119" s="298"/>
      <c r="F119" s="3"/>
      <c r="G119" s="3"/>
    </row>
    <row r="120" spans="1:7">
      <c r="A120" s="3"/>
      <c r="B120" s="3"/>
      <c r="C120" s="3"/>
      <c r="D120" s="3"/>
      <c r="E120" s="298"/>
      <c r="F120" s="3"/>
      <c r="G120" s="3"/>
    </row>
    <row r="121" spans="1:7">
      <c r="A121" s="3"/>
      <c r="B121" s="3"/>
      <c r="C121" s="3"/>
      <c r="D121" s="3"/>
      <c r="E121" s="298"/>
      <c r="F121" s="3"/>
      <c r="G121" s="3"/>
    </row>
    <row r="122" spans="1:7">
      <c r="A122" s="3"/>
      <c r="B122" s="3"/>
      <c r="C122" s="3"/>
      <c r="D122" s="3"/>
      <c r="E122" s="298"/>
      <c r="F122" s="3"/>
      <c r="G122" s="3"/>
    </row>
    <row r="123" spans="1:7">
      <c r="A123" s="3"/>
      <c r="B123" s="3"/>
      <c r="C123" s="3"/>
      <c r="D123" s="3"/>
      <c r="E123" s="298"/>
      <c r="F123" s="3"/>
      <c r="G123" s="3"/>
    </row>
    <row r="124" spans="1:7">
      <c r="A124" s="3"/>
      <c r="B124" s="3"/>
      <c r="C124" s="3"/>
      <c r="D124" s="3"/>
      <c r="E124" s="298"/>
      <c r="F124" s="3"/>
      <c r="G124" s="3"/>
    </row>
    <row r="125" spans="1:7">
      <c r="A125" s="3"/>
      <c r="B125" s="3"/>
      <c r="C125" s="3"/>
      <c r="D125" s="3"/>
      <c r="E125" s="298"/>
      <c r="F125" s="3"/>
      <c r="G125" s="3"/>
    </row>
    <row r="126" spans="1:7">
      <c r="A126" s="3"/>
      <c r="B126" s="3"/>
      <c r="C126" s="3"/>
      <c r="D126" s="3"/>
      <c r="E126" s="298"/>
      <c r="F126" s="3"/>
      <c r="G126" s="3"/>
    </row>
    <row r="127" spans="1:7">
      <c r="A127" s="3"/>
      <c r="B127" s="3"/>
      <c r="C127" s="3"/>
      <c r="D127" s="3"/>
      <c r="E127" s="298"/>
      <c r="F127" s="3"/>
      <c r="G127" s="3"/>
    </row>
    <row r="128" spans="1:7">
      <c r="A128" s="3"/>
      <c r="B128" s="3"/>
      <c r="C128" s="3"/>
      <c r="D128" s="3"/>
      <c r="E128" s="298"/>
      <c r="F128" s="3"/>
      <c r="G128" s="3"/>
    </row>
    <row r="129" spans="1:7">
      <c r="A129" s="3"/>
      <c r="B129" s="3"/>
      <c r="C129" s="3"/>
      <c r="D129" s="3"/>
      <c r="E129" s="298"/>
      <c r="F129" s="3"/>
      <c r="G129" s="3"/>
    </row>
    <row r="130" spans="1:7">
      <c r="A130" s="3"/>
      <c r="B130" s="3"/>
      <c r="C130" s="3"/>
      <c r="D130" s="3"/>
      <c r="E130" s="298"/>
      <c r="F130" s="3"/>
      <c r="G130" s="3"/>
    </row>
    <row r="131" spans="1:7">
      <c r="A131" s="3"/>
      <c r="B131" s="3"/>
      <c r="C131" s="3"/>
      <c r="D131" s="3"/>
      <c r="E131" s="298"/>
      <c r="F131" s="3"/>
      <c r="G131" s="3"/>
    </row>
    <row r="132" spans="1:7">
      <c r="A132" s="3"/>
      <c r="B132" s="3"/>
      <c r="C132" s="3"/>
      <c r="D132" s="3"/>
      <c r="E132" s="298"/>
      <c r="F132" s="3"/>
      <c r="G132" s="3"/>
    </row>
    <row r="133" spans="1:7">
      <c r="A133" s="3"/>
      <c r="B133" s="3"/>
      <c r="C133" s="3"/>
      <c r="D133" s="3"/>
      <c r="E133" s="298"/>
      <c r="F133" s="3"/>
      <c r="G133" s="3"/>
    </row>
    <row r="134" spans="1:7">
      <c r="A134" s="3"/>
      <c r="B134" s="3"/>
      <c r="C134" s="3"/>
      <c r="D134" s="3"/>
      <c r="E134" s="298"/>
      <c r="F134" s="3"/>
      <c r="G134" s="3"/>
    </row>
    <row r="135" spans="1:7">
      <c r="A135" s="3"/>
      <c r="B135" s="3"/>
      <c r="C135" s="3"/>
      <c r="D135" s="3"/>
      <c r="E135" s="298"/>
      <c r="F135" s="3"/>
      <c r="G135" s="3"/>
    </row>
    <row r="136" spans="1:7">
      <c r="A136" s="3"/>
      <c r="B136" s="3"/>
      <c r="C136" s="3"/>
      <c r="D136" s="3"/>
      <c r="E136" s="298"/>
      <c r="F136" s="3"/>
      <c r="G136" s="3"/>
    </row>
    <row r="137" spans="1:7">
      <c r="A137" s="3"/>
      <c r="B137" s="3"/>
      <c r="C137" s="3"/>
      <c r="D137" s="3"/>
      <c r="E137" s="298"/>
      <c r="F137" s="3"/>
      <c r="G137" s="3"/>
    </row>
    <row r="138" spans="1:7">
      <c r="A138" s="3"/>
      <c r="B138" s="3"/>
      <c r="C138" s="3"/>
      <c r="D138" s="3"/>
      <c r="E138" s="298"/>
      <c r="F138" s="3"/>
      <c r="G138" s="3"/>
    </row>
    <row r="139" spans="1:7">
      <c r="A139" s="3"/>
      <c r="B139" s="3"/>
      <c r="C139" s="3"/>
      <c r="D139" s="3"/>
      <c r="E139" s="298"/>
      <c r="F139" s="3"/>
      <c r="G139" s="3"/>
    </row>
    <row r="140" spans="1:7">
      <c r="A140" s="3"/>
      <c r="B140" s="3"/>
      <c r="C140" s="3"/>
      <c r="D140" s="3"/>
      <c r="E140" s="298"/>
      <c r="F140" s="3"/>
      <c r="G140" s="3"/>
    </row>
    <row r="141" spans="1:7">
      <c r="A141" s="3"/>
      <c r="B141" s="3"/>
      <c r="C141" s="3"/>
      <c r="D141" s="3"/>
      <c r="E141" s="298"/>
      <c r="F141" s="3"/>
      <c r="G141" s="3"/>
    </row>
    <row r="142" spans="1:7">
      <c r="A142" s="3"/>
      <c r="B142" s="3"/>
      <c r="C142" s="3"/>
      <c r="D142" s="3"/>
      <c r="E142" s="298"/>
      <c r="F142" s="3"/>
      <c r="G142" s="3"/>
    </row>
    <row r="143" spans="1:7">
      <c r="A143" s="3"/>
      <c r="B143" s="3"/>
      <c r="C143" s="3"/>
      <c r="D143" s="3"/>
      <c r="E143" s="298"/>
      <c r="F143" s="3"/>
      <c r="G143" s="3"/>
    </row>
    <row r="144" spans="1:7">
      <c r="A144" s="3"/>
      <c r="B144" s="3"/>
      <c r="C144" s="3"/>
      <c r="D144" s="3"/>
      <c r="E144" s="298"/>
      <c r="F144" s="3"/>
      <c r="G144" s="3"/>
    </row>
    <row r="145" spans="1:7">
      <c r="A145" s="3"/>
      <c r="B145" s="3"/>
      <c r="C145" s="3"/>
      <c r="D145" s="3"/>
      <c r="E145" s="298"/>
      <c r="F145" s="3"/>
      <c r="G145" s="3"/>
    </row>
    <row r="146" spans="1:7">
      <c r="A146" s="3"/>
      <c r="B146" s="3"/>
      <c r="C146" s="3"/>
      <c r="D146" s="3"/>
      <c r="E146" s="298"/>
      <c r="F146" s="3"/>
      <c r="G146" s="3"/>
    </row>
    <row r="147" spans="1:7">
      <c r="A147" s="3"/>
      <c r="B147" s="3"/>
      <c r="C147" s="3"/>
      <c r="D147" s="3"/>
      <c r="E147" s="298"/>
      <c r="F147" s="3"/>
      <c r="G147" s="3"/>
    </row>
    <row r="148" spans="1:7">
      <c r="A148" s="3"/>
      <c r="B148" s="3"/>
      <c r="C148" s="3"/>
      <c r="D148" s="3"/>
      <c r="E148" s="298"/>
      <c r="F148" s="3"/>
      <c r="G148" s="3"/>
    </row>
    <row r="149" spans="1:7">
      <c r="A149" s="3"/>
      <c r="B149" s="3"/>
      <c r="C149" s="3"/>
      <c r="D149" s="3"/>
      <c r="E149" s="298"/>
      <c r="F149" s="3"/>
      <c r="G149" s="3"/>
    </row>
    <row r="150" spans="1:7">
      <c r="A150" s="3"/>
      <c r="B150" s="3"/>
      <c r="C150" s="3"/>
      <c r="D150" s="3"/>
      <c r="E150" s="298"/>
      <c r="F150" s="3"/>
      <c r="G150" s="3"/>
    </row>
    <row r="151" spans="1:7">
      <c r="A151" s="3"/>
      <c r="B151" s="3"/>
      <c r="C151" s="3"/>
      <c r="D151" s="3"/>
      <c r="E151" s="298"/>
      <c r="F151" s="3"/>
      <c r="G151" s="3"/>
    </row>
    <row r="152" spans="1:7">
      <c r="A152" s="3"/>
      <c r="B152" s="3"/>
      <c r="C152" s="3"/>
      <c r="D152" s="3"/>
      <c r="E152" s="298"/>
      <c r="F152" s="3"/>
      <c r="G152" s="3"/>
    </row>
    <row r="153" spans="1:7">
      <c r="A153" s="3"/>
      <c r="B153" s="3"/>
      <c r="C153" s="3"/>
      <c r="D153" s="3"/>
      <c r="E153" s="298"/>
      <c r="F153" s="3"/>
      <c r="G153" s="3"/>
    </row>
    <row r="154" spans="1:7">
      <c r="A154" s="3"/>
      <c r="B154" s="3"/>
      <c r="C154" s="3"/>
      <c r="D154" s="3"/>
      <c r="E154" s="298"/>
      <c r="F154" s="3"/>
      <c r="G154" s="3"/>
    </row>
    <row r="155" spans="1:7">
      <c r="A155" s="3"/>
      <c r="B155" s="3"/>
      <c r="C155" s="3"/>
      <c r="D155" s="3"/>
      <c r="E155" s="298"/>
      <c r="F155" s="3"/>
      <c r="G155" s="3"/>
    </row>
    <row r="156" spans="1:7">
      <c r="A156" s="3"/>
      <c r="B156" s="3"/>
      <c r="C156" s="3"/>
      <c r="D156" s="3"/>
      <c r="E156" s="298"/>
      <c r="F156" s="3"/>
      <c r="G156" s="3"/>
    </row>
    <row r="157" spans="1:7">
      <c r="A157" s="3"/>
      <c r="B157" s="3"/>
      <c r="C157" s="3"/>
      <c r="D157" s="3"/>
      <c r="E157" s="298"/>
      <c r="F157" s="3"/>
      <c r="G157" s="3"/>
    </row>
    <row r="158" spans="1:7">
      <c r="A158" s="3"/>
      <c r="B158" s="3"/>
      <c r="C158" s="3"/>
      <c r="D158" s="3"/>
      <c r="E158" s="298"/>
      <c r="F158" s="3"/>
      <c r="G158" s="3"/>
    </row>
    <row r="159" spans="1:7">
      <c r="A159" s="3"/>
      <c r="B159" s="3"/>
      <c r="C159" s="3"/>
      <c r="D159" s="3"/>
      <c r="E159" s="298"/>
      <c r="F159" s="3"/>
      <c r="G159" s="3"/>
    </row>
    <row r="160" spans="1:7">
      <c r="A160" s="3"/>
      <c r="B160" s="3"/>
      <c r="C160" s="3"/>
      <c r="D160" s="3"/>
      <c r="E160" s="298"/>
      <c r="F160" s="3"/>
      <c r="G160" s="3"/>
    </row>
    <row r="161" spans="1:7">
      <c r="A161" s="3"/>
      <c r="B161" s="3"/>
      <c r="C161" s="3"/>
      <c r="D161" s="3"/>
      <c r="E161" s="298"/>
      <c r="F161" s="3"/>
      <c r="G161" s="3"/>
    </row>
    <row r="162" spans="1:7">
      <c r="A162" s="3"/>
      <c r="B162" s="3"/>
      <c r="C162" s="3"/>
      <c r="D162" s="3"/>
      <c r="E162" s="298"/>
      <c r="F162" s="3"/>
      <c r="G162" s="3"/>
    </row>
    <row r="163" spans="1:7">
      <c r="A163" s="3"/>
      <c r="B163" s="3"/>
      <c r="C163" s="3"/>
      <c r="D163" s="3"/>
      <c r="E163" s="298"/>
      <c r="F163" s="3"/>
      <c r="G163" s="3"/>
    </row>
    <row r="164" spans="1:7">
      <c r="A164" s="3"/>
      <c r="B164" s="3"/>
      <c r="C164" s="3"/>
      <c r="D164" s="3"/>
      <c r="E164" s="298"/>
      <c r="F164" s="3"/>
      <c r="G164" s="3"/>
    </row>
    <row r="165" spans="1:7">
      <c r="A165" s="3"/>
      <c r="B165" s="3"/>
      <c r="C165" s="3"/>
      <c r="D165" s="3"/>
      <c r="E165" s="298"/>
      <c r="F165" s="3"/>
      <c r="G165" s="3"/>
    </row>
    <row r="166" spans="1:7">
      <c r="A166" s="3"/>
      <c r="B166" s="3"/>
      <c r="C166" s="3"/>
      <c r="D166" s="3"/>
      <c r="E166" s="298"/>
      <c r="F166" s="3"/>
      <c r="G166" s="3"/>
    </row>
    <row r="167" spans="1:7">
      <c r="A167" s="3"/>
      <c r="B167" s="3"/>
      <c r="C167" s="3"/>
      <c r="D167" s="3"/>
      <c r="E167" s="298"/>
      <c r="F167" s="3"/>
      <c r="G167" s="3"/>
    </row>
    <row r="168" spans="1:7">
      <c r="A168" s="3"/>
      <c r="B168" s="3"/>
      <c r="C168" s="3"/>
      <c r="D168" s="3"/>
      <c r="E168" s="298"/>
      <c r="F168" s="3"/>
      <c r="G168" s="3"/>
    </row>
    <row r="169" spans="1:7">
      <c r="A169" s="3"/>
      <c r="B169" s="3"/>
      <c r="C169" s="3"/>
      <c r="D169" s="3"/>
      <c r="E169" s="298"/>
      <c r="F169" s="3"/>
      <c r="G169" s="3"/>
    </row>
    <row r="170" spans="1:7">
      <c r="A170" s="3"/>
      <c r="B170" s="3"/>
      <c r="C170" s="3"/>
      <c r="D170" s="3"/>
      <c r="E170" s="298"/>
      <c r="F170" s="3"/>
      <c r="G170" s="3"/>
    </row>
    <row r="171" spans="1:7">
      <c r="A171" s="3"/>
      <c r="B171" s="3"/>
      <c r="C171" s="3"/>
      <c r="D171" s="3"/>
      <c r="E171" s="298"/>
      <c r="F171" s="3"/>
      <c r="G171" s="3"/>
    </row>
    <row r="172" spans="1:7">
      <c r="A172" s="3"/>
      <c r="B172" s="3"/>
      <c r="C172" s="3"/>
      <c r="D172" s="3"/>
      <c r="E172" s="298"/>
      <c r="F172" s="3"/>
      <c r="G172" s="3"/>
    </row>
    <row r="173" spans="1:7">
      <c r="A173" s="3"/>
      <c r="B173" s="3"/>
      <c r="C173" s="3"/>
      <c r="D173" s="3"/>
      <c r="E173" s="298"/>
      <c r="F173" s="3"/>
      <c r="G173" s="3"/>
    </row>
    <row r="174" spans="1:7">
      <c r="A174" s="3"/>
      <c r="B174" s="3"/>
      <c r="C174" s="3"/>
      <c r="D174" s="3"/>
      <c r="E174" s="298"/>
      <c r="F174" s="3"/>
      <c r="G174" s="3"/>
    </row>
    <row r="175" spans="1:7">
      <c r="A175" s="3"/>
      <c r="B175" s="3"/>
      <c r="C175" s="3"/>
      <c r="D175" s="3"/>
      <c r="E175" s="298"/>
      <c r="F175" s="3"/>
      <c r="G175" s="3"/>
    </row>
    <row r="176" spans="1:7">
      <c r="A176" s="3"/>
      <c r="B176" s="3"/>
      <c r="C176" s="3"/>
      <c r="D176" s="3"/>
      <c r="E176" s="298"/>
      <c r="F176" s="3"/>
      <c r="G176" s="3"/>
    </row>
    <row r="177" spans="1:7">
      <c r="A177" s="3"/>
      <c r="B177" s="3"/>
      <c r="C177" s="3"/>
      <c r="D177" s="3"/>
      <c r="E177" s="298"/>
      <c r="F177" s="3"/>
      <c r="G177" s="3"/>
    </row>
    <row r="178" spans="1:7">
      <c r="A178" s="3"/>
      <c r="B178" s="3"/>
      <c r="C178" s="3"/>
      <c r="D178" s="3"/>
      <c r="E178" s="298"/>
      <c r="F178" s="3"/>
      <c r="G178" s="3"/>
    </row>
    <row r="179" spans="1:7">
      <c r="A179" s="3"/>
      <c r="B179" s="3"/>
      <c r="C179" s="3"/>
      <c r="D179" s="3"/>
      <c r="E179" s="298"/>
      <c r="F179" s="3"/>
      <c r="G179" s="3"/>
    </row>
    <row r="180" spans="1:7">
      <c r="A180" s="3"/>
      <c r="B180" s="3"/>
      <c r="C180" s="3"/>
      <c r="D180" s="3"/>
      <c r="E180" s="298"/>
      <c r="F180" s="3"/>
      <c r="G180" s="3"/>
    </row>
    <row r="181" spans="1:7">
      <c r="A181" s="3"/>
      <c r="B181" s="3"/>
      <c r="C181" s="3"/>
      <c r="D181" s="3"/>
      <c r="E181" s="298"/>
      <c r="F181" s="3"/>
      <c r="G181" s="3"/>
    </row>
    <row r="182" spans="1:7">
      <c r="A182" s="3"/>
      <c r="B182" s="3"/>
      <c r="C182" s="3"/>
      <c r="D182" s="3"/>
      <c r="E182" s="298"/>
      <c r="F182" s="3"/>
      <c r="G182" s="3"/>
    </row>
    <row r="183" spans="1:7">
      <c r="A183" s="3"/>
      <c r="B183" s="3"/>
      <c r="C183" s="3"/>
      <c r="D183" s="3"/>
      <c r="E183" s="298"/>
      <c r="F183" s="3"/>
      <c r="G183" s="3"/>
    </row>
    <row r="184" spans="1:7">
      <c r="A184" s="3"/>
      <c r="B184" s="3"/>
      <c r="C184" s="3"/>
      <c r="D184" s="3"/>
      <c r="E184" s="298"/>
      <c r="F184" s="3"/>
      <c r="G184" s="3"/>
    </row>
    <row r="185" spans="1:7">
      <c r="A185" s="3"/>
      <c r="B185" s="3"/>
      <c r="C185" s="3"/>
      <c r="D185" s="3"/>
      <c r="E185" s="298"/>
      <c r="F185" s="3"/>
      <c r="G185" s="3"/>
    </row>
    <row r="186" spans="1:7">
      <c r="A186" s="3"/>
      <c r="B186" s="3"/>
      <c r="C186" s="3"/>
      <c r="D186" s="3"/>
      <c r="E186" s="298"/>
      <c r="F186" s="3"/>
      <c r="G186" s="3"/>
    </row>
    <row r="187" spans="1:7">
      <c r="A187" s="3"/>
      <c r="B187" s="3"/>
      <c r="C187" s="3"/>
      <c r="D187" s="3"/>
      <c r="E187" s="298"/>
      <c r="F187" s="3"/>
      <c r="G187" s="3"/>
    </row>
    <row r="188" spans="1:7">
      <c r="A188" s="3"/>
      <c r="B188" s="3"/>
      <c r="C188" s="3"/>
      <c r="D188" s="3"/>
      <c r="E188" s="298"/>
      <c r="F188" s="3"/>
      <c r="G188" s="3"/>
    </row>
    <row r="189" spans="1:7">
      <c r="A189" s="3"/>
      <c r="B189" s="3"/>
      <c r="C189" s="3"/>
      <c r="D189" s="3"/>
      <c r="E189" s="298"/>
      <c r="F189" s="3"/>
      <c r="G189" s="3"/>
    </row>
    <row r="190" spans="1:7">
      <c r="A190" s="3"/>
      <c r="B190" s="3"/>
      <c r="C190" s="3"/>
      <c r="D190" s="3"/>
      <c r="E190" s="298"/>
      <c r="F190" s="3"/>
      <c r="G190" s="3"/>
    </row>
    <row r="191" spans="1:7">
      <c r="A191" s="3"/>
      <c r="B191" s="3"/>
      <c r="C191" s="3"/>
      <c r="D191" s="3"/>
      <c r="E191" s="298"/>
      <c r="F191" s="3"/>
      <c r="G191" s="3"/>
    </row>
    <row r="192" spans="1:7">
      <c r="A192" s="3"/>
      <c r="B192" s="3"/>
      <c r="C192" s="3"/>
      <c r="D192" s="3"/>
      <c r="E192" s="298"/>
      <c r="F192" s="3"/>
      <c r="G192" s="3"/>
    </row>
    <row r="193" spans="1:7">
      <c r="A193" s="3"/>
      <c r="B193" s="3"/>
      <c r="C193" s="3"/>
      <c r="D193" s="3"/>
      <c r="E193" s="298"/>
      <c r="F193" s="3"/>
      <c r="G193" s="3"/>
    </row>
    <row r="194" spans="1:7">
      <c r="A194" s="3"/>
      <c r="B194" s="3"/>
      <c r="C194" s="3"/>
      <c r="D194" s="3"/>
      <c r="E194" s="298"/>
      <c r="F194" s="3"/>
      <c r="G194" s="3"/>
    </row>
    <row r="195" spans="1:7">
      <c r="A195" s="3"/>
      <c r="B195" s="3"/>
      <c r="C195" s="3"/>
      <c r="D195" s="3"/>
      <c r="E195" s="298"/>
      <c r="F195" s="3"/>
      <c r="G195" s="3"/>
    </row>
    <row r="196" spans="1:7">
      <c r="A196" s="3"/>
      <c r="B196" s="3"/>
      <c r="C196" s="3"/>
      <c r="D196" s="3"/>
      <c r="E196" s="298"/>
      <c r="F196" s="3"/>
      <c r="G196" s="3"/>
    </row>
    <row r="197" spans="1:7">
      <c r="A197" s="3"/>
      <c r="B197" s="3"/>
      <c r="C197" s="3"/>
      <c r="D197" s="3"/>
      <c r="E197" s="298"/>
      <c r="F197" s="3"/>
      <c r="G197" s="3"/>
    </row>
    <row r="198" spans="1:7">
      <c r="A198" s="3"/>
      <c r="B198" s="3"/>
      <c r="C198" s="3"/>
      <c r="D198" s="3"/>
      <c r="E198" s="298"/>
      <c r="F198" s="3"/>
      <c r="G198" s="3"/>
    </row>
    <row r="199" spans="1:7">
      <c r="A199" s="3"/>
      <c r="B199" s="3"/>
      <c r="C199" s="3"/>
      <c r="D199" s="3"/>
      <c r="E199" s="298"/>
      <c r="F199" s="3"/>
      <c r="G199" s="3"/>
    </row>
    <row r="200" spans="1:7">
      <c r="A200" s="3"/>
      <c r="B200" s="3"/>
      <c r="C200" s="3"/>
      <c r="D200" s="3"/>
      <c r="E200" s="298"/>
      <c r="F200" s="3"/>
      <c r="G200" s="3"/>
    </row>
    <row r="201" spans="1:7">
      <c r="A201" s="3"/>
      <c r="B201" s="3"/>
      <c r="C201" s="3"/>
      <c r="D201" s="3"/>
      <c r="E201" s="298"/>
      <c r="F201" s="3"/>
      <c r="G201" s="3"/>
    </row>
    <row r="202" spans="1:7">
      <c r="A202" s="3"/>
      <c r="B202" s="3"/>
      <c r="C202" s="3"/>
      <c r="D202" s="3"/>
      <c r="E202" s="298"/>
      <c r="F202" s="3"/>
      <c r="G202" s="3"/>
    </row>
    <row r="203" spans="1:7">
      <c r="A203" s="3"/>
      <c r="B203" s="3"/>
      <c r="C203" s="3"/>
      <c r="D203" s="3"/>
      <c r="E203" s="298"/>
      <c r="F203" s="3"/>
      <c r="G203" s="3"/>
    </row>
    <row r="204" spans="1:7">
      <c r="A204" s="3"/>
      <c r="B204" s="3"/>
      <c r="C204" s="3"/>
      <c r="D204" s="3"/>
      <c r="E204" s="298"/>
      <c r="F204" s="3"/>
      <c r="G204" s="3"/>
    </row>
    <row r="205" spans="1:7">
      <c r="A205" s="3"/>
      <c r="B205" s="3"/>
      <c r="C205" s="3"/>
      <c r="D205" s="3"/>
      <c r="E205" s="298"/>
      <c r="F205" s="3"/>
      <c r="G205" s="3"/>
    </row>
    <row r="206" spans="1:7">
      <c r="A206" s="3"/>
      <c r="B206" s="3"/>
      <c r="C206" s="3"/>
      <c r="D206" s="3"/>
      <c r="E206" s="298"/>
      <c r="F206" s="3"/>
      <c r="G206" s="3"/>
    </row>
    <row r="207" spans="1:7">
      <c r="A207" s="3"/>
      <c r="B207" s="3"/>
      <c r="C207" s="3"/>
      <c r="D207" s="3"/>
      <c r="E207" s="298"/>
      <c r="F207" s="3"/>
      <c r="G207" s="3"/>
    </row>
    <row r="208" spans="1:7">
      <c r="A208" s="3"/>
      <c r="B208" s="3"/>
      <c r="C208" s="3"/>
      <c r="D208" s="3"/>
      <c r="E208" s="298"/>
      <c r="F208" s="3"/>
      <c r="G208" s="3"/>
    </row>
    <row r="209" spans="1:7">
      <c r="A209" s="3"/>
      <c r="B209" s="3"/>
      <c r="C209" s="3"/>
      <c r="D209" s="3"/>
      <c r="E209" s="298"/>
      <c r="F209" s="3"/>
      <c r="G209" s="3"/>
    </row>
    <row r="210" spans="1:7">
      <c r="A210" s="3"/>
      <c r="B210" s="3"/>
      <c r="C210" s="3"/>
      <c r="D210" s="3"/>
      <c r="E210" s="298"/>
      <c r="F210" s="3"/>
      <c r="G210" s="3"/>
    </row>
    <row r="211" spans="1:7">
      <c r="A211" s="3"/>
      <c r="B211" s="3"/>
      <c r="C211" s="3"/>
      <c r="D211" s="3"/>
      <c r="E211" s="298"/>
      <c r="F211" s="3"/>
      <c r="G211" s="3"/>
    </row>
    <row r="212" spans="1:7">
      <c r="A212" s="3"/>
      <c r="B212" s="3"/>
      <c r="C212" s="3"/>
      <c r="D212" s="3"/>
      <c r="E212" s="298"/>
      <c r="F212" s="3"/>
      <c r="G212" s="3"/>
    </row>
    <row r="213" spans="1:7">
      <c r="A213" s="3"/>
      <c r="B213" s="3"/>
      <c r="C213" s="3"/>
      <c r="D213" s="3"/>
      <c r="E213" s="298"/>
      <c r="F213" s="3"/>
      <c r="G213" s="3"/>
    </row>
    <row r="214" spans="1:7">
      <c r="A214" s="3"/>
      <c r="B214" s="3"/>
      <c r="C214" s="3"/>
      <c r="D214" s="3"/>
      <c r="E214" s="298"/>
      <c r="F214" s="3"/>
      <c r="G214" s="3"/>
    </row>
    <row r="215" spans="1:7">
      <c r="A215" s="3"/>
      <c r="B215" s="3"/>
      <c r="C215" s="3"/>
      <c r="D215" s="3"/>
      <c r="E215" s="298"/>
      <c r="F215" s="3"/>
      <c r="G215" s="3"/>
    </row>
    <row r="216" spans="1:7">
      <c r="A216" s="3"/>
      <c r="B216" s="3"/>
      <c r="C216" s="3"/>
      <c r="D216" s="3"/>
      <c r="E216" s="298"/>
      <c r="F216" s="3"/>
      <c r="G216" s="3"/>
    </row>
    <row r="217" spans="1:7">
      <c r="A217" s="3"/>
      <c r="B217" s="3"/>
      <c r="C217" s="3"/>
      <c r="D217" s="3"/>
      <c r="E217" s="298"/>
      <c r="F217" s="3"/>
      <c r="G217" s="3"/>
    </row>
    <row r="218" spans="1:7">
      <c r="A218" s="3"/>
      <c r="B218" s="3"/>
      <c r="C218" s="3"/>
      <c r="D218" s="3"/>
      <c r="E218" s="298"/>
      <c r="F218" s="3"/>
      <c r="G218" s="3"/>
    </row>
    <row r="219" spans="1:7">
      <c r="A219" s="3"/>
      <c r="B219" s="3"/>
      <c r="C219" s="3"/>
      <c r="D219" s="3"/>
      <c r="E219" s="298"/>
      <c r="F219" s="3"/>
      <c r="G219" s="3"/>
    </row>
    <row r="220" spans="1:7">
      <c r="A220" s="3"/>
      <c r="B220" s="3"/>
      <c r="C220" s="3"/>
      <c r="D220" s="3"/>
      <c r="E220" s="298"/>
      <c r="F220" s="3"/>
      <c r="G220" s="3"/>
    </row>
    <row r="221" spans="1:7">
      <c r="A221" s="3"/>
      <c r="B221" s="3"/>
      <c r="C221" s="3"/>
      <c r="D221" s="3"/>
      <c r="E221" s="298"/>
      <c r="F221" s="3"/>
      <c r="G221" s="3"/>
    </row>
    <row r="222" spans="1:7">
      <c r="A222" s="3"/>
      <c r="B222" s="3"/>
      <c r="C222" s="3"/>
      <c r="D222" s="3"/>
      <c r="E222" s="298"/>
      <c r="F222" s="3"/>
      <c r="G222" s="3"/>
    </row>
    <row r="223" spans="1:7">
      <c r="A223" s="3"/>
      <c r="B223" s="3"/>
      <c r="C223" s="3"/>
      <c r="D223" s="3"/>
      <c r="E223" s="298"/>
      <c r="F223" s="3"/>
      <c r="G223" s="3"/>
    </row>
    <row r="224" spans="1:7">
      <c r="A224" s="3"/>
      <c r="B224" s="3"/>
      <c r="C224" s="3"/>
      <c r="D224" s="3"/>
      <c r="E224" s="298"/>
      <c r="F224" s="3"/>
      <c r="G224" s="3"/>
    </row>
    <row r="225" spans="1:7">
      <c r="A225" s="3"/>
      <c r="B225" s="3"/>
      <c r="C225" s="3"/>
      <c r="D225" s="3"/>
      <c r="E225" s="298"/>
      <c r="F225" s="3"/>
      <c r="G225" s="3"/>
    </row>
    <row r="226" spans="1:7">
      <c r="A226" s="3"/>
      <c r="B226" s="3"/>
      <c r="C226" s="3"/>
      <c r="D226" s="3"/>
      <c r="E226" s="298"/>
      <c r="F226" s="3"/>
      <c r="G226" s="3"/>
    </row>
    <row r="227" spans="1:7">
      <c r="A227" s="3"/>
      <c r="B227" s="3"/>
      <c r="C227" s="3"/>
      <c r="D227" s="3"/>
      <c r="E227" s="298"/>
      <c r="F227" s="3"/>
      <c r="G227" s="3"/>
    </row>
    <row r="228" spans="1:7">
      <c r="A228" s="3"/>
      <c r="B228" s="3"/>
      <c r="C228" s="3"/>
      <c r="D228" s="3"/>
      <c r="E228" s="298"/>
      <c r="F228" s="3"/>
      <c r="G228" s="3"/>
    </row>
    <row r="229" spans="1:7">
      <c r="A229" s="3"/>
      <c r="B229" s="3"/>
      <c r="C229" s="3"/>
      <c r="D229" s="3"/>
      <c r="E229" s="298"/>
      <c r="F229" s="3"/>
      <c r="G229" s="3"/>
    </row>
    <row r="230" spans="1:7">
      <c r="A230" s="3"/>
      <c r="B230" s="3"/>
      <c r="C230" s="3"/>
      <c r="D230" s="3"/>
      <c r="E230" s="298"/>
      <c r="F230" s="3"/>
      <c r="G230" s="3"/>
    </row>
    <row r="231" spans="1:7">
      <c r="A231" s="3"/>
      <c r="B231" s="3"/>
      <c r="C231" s="3"/>
      <c r="D231" s="3"/>
      <c r="E231" s="298"/>
      <c r="F231" s="3"/>
      <c r="G231" s="3"/>
    </row>
    <row r="232" spans="1:7">
      <c r="A232" s="3"/>
      <c r="B232" s="3"/>
      <c r="C232" s="3"/>
      <c r="D232" s="3"/>
      <c r="E232" s="298"/>
      <c r="F232" s="3"/>
      <c r="G232" s="3"/>
    </row>
    <row r="233" spans="1:7">
      <c r="A233" s="3"/>
      <c r="B233" s="3"/>
      <c r="C233" s="3"/>
      <c r="D233" s="3"/>
      <c r="E233" s="298"/>
      <c r="F233" s="3"/>
      <c r="G233" s="3"/>
    </row>
    <row r="234" spans="1:7">
      <c r="A234" s="3"/>
      <c r="B234" s="3"/>
      <c r="C234" s="3"/>
      <c r="D234" s="3"/>
      <c r="E234" s="298"/>
      <c r="F234" s="3"/>
      <c r="G234" s="3"/>
    </row>
    <row r="235" spans="1:7">
      <c r="A235" s="3"/>
      <c r="B235" s="3"/>
      <c r="C235" s="3"/>
      <c r="D235" s="3"/>
      <c r="E235" s="298"/>
      <c r="F235" s="3"/>
      <c r="G235" s="3"/>
    </row>
    <row r="236" spans="1:7">
      <c r="A236" s="3"/>
      <c r="B236" s="3"/>
      <c r="C236" s="3"/>
      <c r="D236" s="3"/>
      <c r="E236" s="298"/>
      <c r="F236" s="3"/>
      <c r="G236" s="3"/>
    </row>
    <row r="237" spans="1:7">
      <c r="A237" s="3"/>
      <c r="B237" s="3"/>
      <c r="C237" s="3"/>
      <c r="D237" s="3"/>
      <c r="E237" s="298"/>
      <c r="F237" s="3"/>
      <c r="G237" s="3"/>
    </row>
    <row r="238" spans="1:7">
      <c r="A238" s="3"/>
      <c r="B238" s="3"/>
      <c r="C238" s="3"/>
      <c r="D238" s="3"/>
      <c r="E238" s="298"/>
      <c r="F238" s="3"/>
      <c r="G238" s="3"/>
    </row>
    <row r="239" spans="1:7">
      <c r="A239" s="3"/>
      <c r="B239" s="3"/>
      <c r="C239" s="3"/>
      <c r="D239" s="3"/>
      <c r="E239" s="298"/>
      <c r="F239" s="3"/>
      <c r="G239" s="3"/>
    </row>
    <row r="240" spans="1:7">
      <c r="A240" s="3"/>
      <c r="B240" s="3"/>
      <c r="C240" s="3"/>
      <c r="D240" s="3"/>
      <c r="E240" s="298"/>
      <c r="F240" s="3"/>
      <c r="G240" s="3"/>
    </row>
    <row r="241" spans="1:7">
      <c r="A241" s="3"/>
      <c r="B241" s="3"/>
      <c r="C241" s="3"/>
      <c r="D241" s="3"/>
      <c r="E241" s="298"/>
      <c r="F241" s="3"/>
      <c r="G241" s="3"/>
    </row>
    <row r="242" spans="1:7">
      <c r="A242" s="3"/>
      <c r="B242" s="3"/>
      <c r="C242" s="3"/>
      <c r="D242" s="3"/>
      <c r="E242" s="298"/>
      <c r="F242" s="3"/>
      <c r="G242" s="3"/>
    </row>
    <row r="243" spans="1:7">
      <c r="A243" s="3"/>
      <c r="B243" s="3"/>
      <c r="C243" s="3"/>
      <c r="D243" s="3"/>
      <c r="E243" s="298"/>
      <c r="F243" s="3"/>
      <c r="G243" s="3"/>
    </row>
    <row r="244" spans="1:7">
      <c r="A244" s="3"/>
      <c r="B244" s="3"/>
      <c r="C244" s="3"/>
      <c r="D244" s="3"/>
      <c r="E244" s="298"/>
      <c r="F244" s="3"/>
      <c r="G244" s="3"/>
    </row>
    <row r="245" spans="1:7">
      <c r="A245" s="3"/>
      <c r="B245" s="3"/>
      <c r="C245" s="3"/>
      <c r="D245" s="3"/>
      <c r="E245" s="298"/>
      <c r="F245" s="3"/>
      <c r="G245" s="3"/>
    </row>
    <row r="246" spans="1:7">
      <c r="A246" s="3"/>
      <c r="B246" s="3"/>
      <c r="C246" s="3"/>
      <c r="D246" s="3"/>
      <c r="E246" s="298"/>
      <c r="F246" s="3"/>
      <c r="G246" s="3"/>
    </row>
    <row r="247" spans="1:7">
      <c r="A247" s="3"/>
      <c r="B247" s="3"/>
      <c r="C247" s="3"/>
      <c r="D247" s="3"/>
      <c r="E247" s="298"/>
      <c r="F247" s="3"/>
      <c r="G247" s="3"/>
    </row>
    <row r="248" spans="1:7">
      <c r="A248" s="3"/>
      <c r="B248" s="3"/>
      <c r="C248" s="3"/>
      <c r="D248" s="3"/>
      <c r="E248" s="298"/>
      <c r="F248" s="3"/>
      <c r="G248" s="3"/>
    </row>
    <row r="249" spans="1:7">
      <c r="A249" s="3"/>
      <c r="B249" s="3"/>
      <c r="C249" s="3"/>
      <c r="D249" s="3"/>
      <c r="E249" s="298"/>
      <c r="F249" s="3"/>
      <c r="G249" s="3"/>
    </row>
    <row r="250" spans="1:7">
      <c r="A250" s="3"/>
      <c r="B250" s="3"/>
      <c r="C250" s="3"/>
      <c r="D250" s="3"/>
      <c r="E250" s="298"/>
      <c r="F250" s="3"/>
      <c r="G250" s="3"/>
    </row>
    <row r="251" spans="1:7">
      <c r="A251" s="3"/>
      <c r="B251" s="3"/>
      <c r="C251" s="3"/>
      <c r="D251" s="3"/>
      <c r="E251" s="298"/>
      <c r="F251" s="3"/>
      <c r="G251" s="3"/>
    </row>
    <row r="252" spans="1:7">
      <c r="A252" s="3"/>
      <c r="B252" s="3"/>
      <c r="C252" s="3"/>
      <c r="D252" s="3"/>
      <c r="E252" s="298"/>
      <c r="F252" s="3"/>
      <c r="G252" s="3"/>
    </row>
    <row r="253" spans="1:7">
      <c r="A253" s="3"/>
      <c r="B253" s="3"/>
      <c r="C253" s="3"/>
      <c r="D253" s="3"/>
      <c r="E253" s="298"/>
      <c r="F253" s="3"/>
      <c r="G253" s="3"/>
    </row>
    <row r="254" spans="1:7">
      <c r="A254" s="3"/>
      <c r="B254" s="3"/>
      <c r="C254" s="3"/>
      <c r="D254" s="3"/>
      <c r="E254" s="298"/>
      <c r="F254" s="3"/>
      <c r="G254" s="3"/>
    </row>
    <row r="255" spans="1:7">
      <c r="A255" s="3"/>
      <c r="B255" s="3"/>
      <c r="C255" s="3"/>
      <c r="D255" s="3"/>
      <c r="E255" s="298"/>
      <c r="F255" s="3"/>
      <c r="G255" s="3"/>
    </row>
    <row r="256" spans="1:7">
      <c r="A256" s="3"/>
      <c r="B256" s="3"/>
      <c r="C256" s="3"/>
      <c r="D256" s="3"/>
      <c r="E256" s="298"/>
      <c r="F256" s="3"/>
      <c r="G256" s="3"/>
    </row>
    <row r="257" spans="1:7">
      <c r="A257" s="3"/>
      <c r="B257" s="3"/>
      <c r="C257" s="3"/>
      <c r="D257" s="3"/>
      <c r="E257" s="298"/>
      <c r="F257" s="3"/>
      <c r="G257" s="3"/>
    </row>
    <row r="258" spans="1:7">
      <c r="A258" s="3"/>
      <c r="B258" s="3"/>
      <c r="C258" s="3"/>
      <c r="D258" s="3"/>
      <c r="E258" s="298"/>
      <c r="F258" s="3"/>
      <c r="G258" s="3"/>
    </row>
    <row r="259" spans="1:7">
      <c r="A259" s="3"/>
      <c r="B259" s="3"/>
      <c r="C259" s="3"/>
      <c r="D259" s="3"/>
      <c r="E259" s="298"/>
      <c r="F259" s="3"/>
      <c r="G259" s="3"/>
    </row>
    <row r="260" spans="1:7">
      <c r="A260" s="3"/>
      <c r="B260" s="3"/>
      <c r="C260" s="3"/>
      <c r="D260" s="3"/>
      <c r="E260" s="298"/>
      <c r="F260" s="3"/>
      <c r="G260" s="3"/>
    </row>
    <row r="261" spans="1:7">
      <c r="A261" s="3"/>
      <c r="B261" s="3"/>
      <c r="C261" s="3"/>
      <c r="D261" s="3"/>
      <c r="E261" s="298"/>
      <c r="F261" s="3"/>
      <c r="G261" s="3"/>
    </row>
    <row r="262" spans="1:7">
      <c r="A262" s="3"/>
      <c r="B262" s="3"/>
      <c r="C262" s="3"/>
      <c r="D262" s="3"/>
      <c r="E262" s="298"/>
      <c r="F262" s="3"/>
      <c r="G262" s="3"/>
    </row>
    <row r="263" spans="1:7">
      <c r="A263" s="3"/>
      <c r="B263" s="3"/>
      <c r="C263" s="3"/>
      <c r="D263" s="3"/>
      <c r="E263" s="298"/>
      <c r="F263" s="3"/>
      <c r="G263" s="3"/>
    </row>
    <row r="264" spans="1:7">
      <c r="A264" s="3"/>
      <c r="B264" s="3"/>
      <c r="C264" s="3"/>
      <c r="D264" s="3"/>
      <c r="E264" s="298"/>
      <c r="F264" s="3"/>
      <c r="G264" s="3"/>
    </row>
    <row r="265" spans="1:7">
      <c r="A265" s="3"/>
      <c r="B265" s="3"/>
      <c r="C265" s="3"/>
      <c r="D265" s="3"/>
      <c r="E265" s="298"/>
      <c r="F265" s="3"/>
      <c r="G265" s="3"/>
    </row>
    <row r="266" spans="1:7">
      <c r="A266" s="3"/>
      <c r="B266" s="3"/>
      <c r="C266" s="3"/>
      <c r="D266" s="3"/>
      <c r="E266" s="298"/>
      <c r="F266" s="3"/>
      <c r="G266" s="3"/>
    </row>
    <row r="267" spans="1:7">
      <c r="A267" s="3"/>
      <c r="B267" s="3"/>
      <c r="C267" s="3"/>
      <c r="D267" s="3"/>
      <c r="E267" s="298"/>
      <c r="F267" s="3"/>
      <c r="G267" s="3"/>
    </row>
    <row r="268" spans="1:7">
      <c r="A268" s="3"/>
      <c r="B268" s="3"/>
      <c r="C268" s="3"/>
      <c r="D268" s="3"/>
      <c r="E268" s="298"/>
      <c r="F268" s="3"/>
      <c r="G268" s="3"/>
    </row>
    <row r="269" spans="1:7">
      <c r="A269" s="3"/>
      <c r="B269" s="3"/>
      <c r="C269" s="3"/>
      <c r="D269" s="3"/>
      <c r="E269" s="298"/>
      <c r="F269" s="3"/>
      <c r="G269" s="3"/>
    </row>
    <row r="270" spans="1:7">
      <c r="A270" s="3"/>
      <c r="B270" s="3"/>
      <c r="C270" s="3"/>
      <c r="D270" s="3"/>
      <c r="E270" s="298"/>
      <c r="F270" s="3"/>
      <c r="G270" s="3"/>
    </row>
    <row r="271" spans="1:7">
      <c r="A271" s="3"/>
      <c r="B271" s="3"/>
      <c r="C271" s="3"/>
      <c r="D271" s="3"/>
      <c r="E271" s="298"/>
      <c r="F271" s="3"/>
      <c r="G271" s="3"/>
    </row>
    <row r="272" spans="1:7">
      <c r="A272" s="3"/>
      <c r="B272" s="3"/>
      <c r="C272" s="3"/>
      <c r="D272" s="3"/>
      <c r="E272" s="298"/>
      <c r="F272" s="3"/>
      <c r="G272" s="3"/>
    </row>
    <row r="273" spans="1:7">
      <c r="A273" s="3"/>
      <c r="B273" s="3"/>
      <c r="C273" s="3"/>
      <c r="D273" s="3"/>
      <c r="E273" s="298"/>
      <c r="F273" s="3"/>
      <c r="G273" s="3"/>
    </row>
    <row r="274" spans="1:7">
      <c r="A274" s="3"/>
      <c r="B274" s="3"/>
      <c r="C274" s="3"/>
      <c r="D274" s="3"/>
      <c r="E274" s="298"/>
      <c r="F274" s="3"/>
      <c r="G274" s="3"/>
    </row>
    <row r="275" spans="1:7">
      <c r="A275" s="3"/>
      <c r="B275" s="3"/>
      <c r="C275" s="3"/>
      <c r="D275" s="3"/>
      <c r="E275" s="298"/>
      <c r="F275" s="3"/>
      <c r="G275" s="3"/>
    </row>
    <row r="276" spans="1:7">
      <c r="A276" s="3"/>
      <c r="B276" s="3"/>
      <c r="C276" s="3"/>
      <c r="D276" s="3"/>
      <c r="E276" s="298"/>
      <c r="F276" s="3"/>
      <c r="G276" s="3"/>
    </row>
    <row r="277" spans="1:7">
      <c r="A277" s="3"/>
      <c r="B277" s="3"/>
      <c r="C277" s="3"/>
      <c r="D277" s="3"/>
      <c r="E277" s="298"/>
      <c r="F277" s="3"/>
      <c r="G277" s="3"/>
    </row>
    <row r="278" spans="1:7">
      <c r="A278" s="3"/>
      <c r="B278" s="3"/>
      <c r="C278" s="3"/>
      <c r="D278" s="3"/>
      <c r="E278" s="298"/>
      <c r="F278" s="3"/>
      <c r="G278" s="3"/>
    </row>
    <row r="279" spans="1:7">
      <c r="A279" s="3"/>
      <c r="B279" s="3"/>
      <c r="C279" s="3"/>
      <c r="D279" s="3"/>
      <c r="E279" s="298"/>
      <c r="F279" s="3"/>
      <c r="G279" s="3"/>
    </row>
    <row r="280" spans="1:7">
      <c r="A280" s="3"/>
      <c r="B280" s="3"/>
      <c r="C280" s="3"/>
      <c r="D280" s="3"/>
      <c r="E280" s="298"/>
      <c r="F280" s="3"/>
      <c r="G280" s="3"/>
    </row>
    <row r="281" spans="1:7">
      <c r="A281" s="3"/>
      <c r="B281" s="3"/>
      <c r="C281" s="3"/>
      <c r="D281" s="3"/>
      <c r="E281" s="298"/>
      <c r="F281" s="3"/>
      <c r="G281" s="3"/>
    </row>
    <row r="282" spans="1:7">
      <c r="A282" s="3"/>
      <c r="B282" s="3"/>
      <c r="C282" s="3"/>
      <c r="D282" s="3"/>
      <c r="E282" s="298"/>
      <c r="F282" s="3"/>
      <c r="G282" s="3"/>
    </row>
    <row r="283" spans="1:7">
      <c r="A283" s="3"/>
      <c r="B283" s="3"/>
      <c r="C283" s="3"/>
      <c r="D283" s="3"/>
      <c r="E283" s="298"/>
      <c r="F283" s="3"/>
      <c r="G283" s="3"/>
    </row>
    <row r="284" spans="1:7">
      <c r="A284" s="3"/>
      <c r="B284" s="3"/>
      <c r="C284" s="3"/>
      <c r="D284" s="3"/>
      <c r="E284" s="298"/>
      <c r="F284" s="3"/>
      <c r="G284" s="3"/>
    </row>
    <row r="285" spans="1:7">
      <c r="A285" s="3"/>
      <c r="B285" s="3"/>
      <c r="C285" s="3"/>
      <c r="D285" s="3"/>
      <c r="E285" s="298"/>
      <c r="F285" s="3"/>
      <c r="G285" s="3"/>
    </row>
    <row r="286" spans="1:7">
      <c r="A286" s="3"/>
      <c r="B286" s="3"/>
      <c r="C286" s="3"/>
      <c r="D286" s="3"/>
      <c r="E286" s="298"/>
      <c r="F286" s="3"/>
      <c r="G286" s="3"/>
    </row>
    <row r="287" spans="1:7">
      <c r="A287" s="3"/>
      <c r="B287" s="3"/>
      <c r="C287" s="3"/>
      <c r="D287" s="3"/>
      <c r="E287" s="298"/>
      <c r="F287" s="3"/>
      <c r="G287" s="3"/>
    </row>
    <row r="288" spans="1:7">
      <c r="A288" s="3"/>
      <c r="B288" s="3"/>
      <c r="C288" s="3"/>
      <c r="D288" s="3"/>
      <c r="E288" s="298"/>
      <c r="F288" s="3"/>
      <c r="G288" s="3"/>
    </row>
    <row r="289" spans="1:7">
      <c r="A289" s="3"/>
      <c r="B289" s="3"/>
      <c r="C289" s="3"/>
      <c r="D289" s="3"/>
      <c r="E289" s="298"/>
      <c r="F289" s="3"/>
      <c r="G289" s="3"/>
    </row>
    <row r="290" spans="1:7">
      <c r="A290" s="3"/>
      <c r="B290" s="3"/>
      <c r="C290" s="3"/>
      <c r="D290" s="3"/>
      <c r="E290" s="298"/>
      <c r="F290" s="3"/>
      <c r="G290" s="3"/>
    </row>
    <row r="291" spans="1:7">
      <c r="A291" s="3"/>
      <c r="B291" s="3"/>
      <c r="C291" s="3"/>
      <c r="D291" s="3"/>
      <c r="E291" s="298"/>
      <c r="F291" s="3"/>
      <c r="G291" s="3"/>
    </row>
    <row r="292" spans="1:7">
      <c r="A292" s="3"/>
      <c r="B292" s="3"/>
      <c r="C292" s="3"/>
      <c r="D292" s="3"/>
      <c r="E292" s="298"/>
      <c r="F292" s="3"/>
      <c r="G292" s="3"/>
    </row>
    <row r="293" spans="1:7">
      <c r="A293" s="3"/>
      <c r="B293" s="3"/>
      <c r="C293" s="3"/>
      <c r="D293" s="3"/>
      <c r="E293" s="298"/>
      <c r="F293" s="3"/>
      <c r="G293" s="3"/>
    </row>
    <row r="294" spans="1:7">
      <c r="A294" s="3"/>
      <c r="B294" s="3"/>
      <c r="C294" s="3"/>
      <c r="D294" s="3"/>
      <c r="E294" s="298"/>
      <c r="F294" s="3"/>
      <c r="G294" s="3"/>
    </row>
    <row r="295" spans="1:7">
      <c r="A295" s="3"/>
      <c r="B295" s="3"/>
      <c r="C295" s="3"/>
      <c r="D295" s="3"/>
      <c r="E295" s="298"/>
      <c r="F295" s="3"/>
      <c r="G295" s="3"/>
    </row>
    <row r="296" spans="1:7">
      <c r="A296" s="3"/>
      <c r="B296" s="3"/>
      <c r="C296" s="3"/>
      <c r="D296" s="3"/>
      <c r="E296" s="298"/>
      <c r="F296" s="3"/>
      <c r="G296" s="3"/>
    </row>
    <row r="297" spans="1:7">
      <c r="A297" s="3"/>
      <c r="B297" s="3"/>
      <c r="C297" s="3"/>
      <c r="D297" s="3"/>
      <c r="E297" s="298"/>
      <c r="F297" s="3"/>
      <c r="G297" s="3"/>
    </row>
    <row r="298" spans="1:7">
      <c r="A298" s="3"/>
      <c r="B298" s="3"/>
      <c r="C298" s="3"/>
      <c r="D298" s="3"/>
      <c r="E298" s="298"/>
      <c r="F298" s="3"/>
      <c r="G298" s="3"/>
    </row>
    <row r="299" spans="1:7">
      <c r="A299" s="3"/>
      <c r="B299" s="3"/>
      <c r="C299" s="3"/>
      <c r="D299" s="3"/>
      <c r="E299" s="298"/>
      <c r="F299" s="3"/>
      <c r="G299" s="3"/>
    </row>
    <row r="300" spans="1:7">
      <c r="A300" s="3"/>
      <c r="B300" s="3"/>
      <c r="C300" s="3"/>
      <c r="D300" s="3"/>
      <c r="E300" s="298"/>
      <c r="F300" s="3"/>
      <c r="G300" s="3"/>
    </row>
    <row r="301" spans="1:7">
      <c r="A301" s="3"/>
      <c r="B301" s="3"/>
      <c r="C301" s="3"/>
      <c r="D301" s="3"/>
      <c r="E301" s="298"/>
      <c r="F301" s="3"/>
      <c r="G301" s="3"/>
    </row>
    <row r="302" spans="1:7">
      <c r="A302" s="3"/>
      <c r="B302" s="3"/>
      <c r="C302" s="3"/>
      <c r="D302" s="3"/>
      <c r="E302" s="298"/>
      <c r="F302" s="3"/>
      <c r="G302" s="3"/>
    </row>
    <row r="303" spans="1:7">
      <c r="A303" s="3"/>
      <c r="B303" s="3"/>
      <c r="C303" s="3"/>
      <c r="D303" s="3"/>
      <c r="E303" s="298"/>
      <c r="F303" s="3"/>
      <c r="G303" s="3"/>
    </row>
    <row r="304" spans="1:7">
      <c r="A304" s="3"/>
      <c r="B304" s="3"/>
      <c r="C304" s="3"/>
      <c r="D304" s="3"/>
      <c r="E304" s="298"/>
      <c r="F304" s="3"/>
      <c r="G304" s="3"/>
    </row>
    <row r="305" spans="1:7">
      <c r="A305" s="3"/>
      <c r="B305" s="3"/>
      <c r="C305" s="3"/>
      <c r="D305" s="3"/>
      <c r="E305" s="298"/>
      <c r="F305" s="3"/>
      <c r="G305" s="3"/>
    </row>
    <row r="306" spans="1:7">
      <c r="A306" s="3"/>
      <c r="B306" s="3"/>
      <c r="C306" s="3"/>
      <c r="D306" s="3"/>
      <c r="E306" s="298"/>
      <c r="F306" s="3"/>
      <c r="G306" s="3"/>
    </row>
    <row r="307" spans="1:7">
      <c r="A307" s="3"/>
      <c r="B307" s="3"/>
      <c r="C307" s="3"/>
      <c r="D307" s="3"/>
      <c r="E307" s="298"/>
      <c r="F307" s="3"/>
      <c r="G307" s="3"/>
    </row>
    <row r="308" spans="1:7">
      <c r="A308" s="3"/>
      <c r="B308" s="3"/>
      <c r="C308" s="3"/>
      <c r="D308" s="3"/>
      <c r="E308" s="298"/>
      <c r="F308" s="3"/>
      <c r="G308" s="3"/>
    </row>
    <row r="309" spans="1:7">
      <c r="A309" s="3"/>
      <c r="B309" s="3"/>
      <c r="C309" s="3"/>
      <c r="D309" s="3"/>
      <c r="E309" s="298"/>
      <c r="F309" s="3"/>
      <c r="G309" s="3"/>
    </row>
    <row r="310" spans="1:7">
      <c r="A310" s="3"/>
      <c r="B310" s="3"/>
      <c r="C310" s="3"/>
      <c r="D310" s="3"/>
      <c r="E310" s="298"/>
      <c r="F310" s="3"/>
      <c r="G310" s="3"/>
    </row>
    <row r="311" spans="1:7">
      <c r="A311" s="3"/>
      <c r="B311" s="3"/>
      <c r="C311" s="3"/>
      <c r="D311" s="3"/>
      <c r="E311" s="298"/>
      <c r="F311" s="3"/>
      <c r="G311" s="3"/>
    </row>
    <row r="312" spans="1:7">
      <c r="A312" s="3"/>
      <c r="B312" s="3"/>
      <c r="C312" s="3"/>
      <c r="D312" s="3"/>
      <c r="E312" s="298"/>
      <c r="F312" s="3"/>
      <c r="G312" s="3"/>
    </row>
    <row r="313" spans="1:7">
      <c r="A313" s="3"/>
      <c r="B313" s="3"/>
      <c r="C313" s="3"/>
      <c r="D313" s="3"/>
      <c r="E313" s="298"/>
      <c r="F313" s="3"/>
      <c r="G313" s="3"/>
    </row>
    <row r="314" spans="1:7">
      <c r="A314" s="3"/>
      <c r="B314" s="3"/>
      <c r="C314" s="3"/>
      <c r="D314" s="3"/>
      <c r="E314" s="298"/>
      <c r="F314" s="3"/>
      <c r="G314" s="3"/>
    </row>
    <row r="315" spans="1:7">
      <c r="A315" s="3"/>
      <c r="B315" s="3"/>
      <c r="C315" s="3"/>
      <c r="D315" s="3"/>
      <c r="E315" s="298"/>
      <c r="F315" s="3"/>
      <c r="G315" s="3"/>
    </row>
    <row r="316" spans="1:7">
      <c r="A316" s="3"/>
      <c r="B316" s="3"/>
      <c r="C316" s="3"/>
      <c r="D316" s="3"/>
      <c r="E316" s="298"/>
      <c r="F316" s="3"/>
      <c r="G316" s="3"/>
    </row>
    <row r="317" spans="1:7">
      <c r="A317" s="3"/>
      <c r="B317" s="3"/>
      <c r="C317" s="3"/>
      <c r="D317" s="3"/>
      <c r="E317" s="298"/>
      <c r="F317" s="3"/>
      <c r="G317" s="3"/>
    </row>
    <row r="318" spans="1:7">
      <c r="A318" s="3"/>
      <c r="B318" s="3"/>
      <c r="C318" s="3"/>
      <c r="D318" s="3"/>
      <c r="E318" s="298"/>
      <c r="F318" s="3"/>
      <c r="G318" s="3"/>
    </row>
    <row r="319" spans="1:7">
      <c r="A319" s="3"/>
      <c r="B319" s="3"/>
      <c r="C319" s="3"/>
      <c r="D319" s="3"/>
      <c r="E319" s="298"/>
      <c r="F319" s="3"/>
      <c r="G319" s="3"/>
    </row>
    <row r="320" spans="1:7">
      <c r="A320" s="3"/>
      <c r="B320" s="3"/>
      <c r="C320" s="3"/>
      <c r="D320" s="3"/>
      <c r="E320" s="298"/>
      <c r="F320" s="3"/>
      <c r="G320" s="3"/>
    </row>
    <row r="321" spans="1:7">
      <c r="A321" s="3"/>
      <c r="B321" s="3"/>
      <c r="C321" s="3"/>
      <c r="D321" s="3"/>
      <c r="E321" s="298"/>
      <c r="F321" s="3"/>
      <c r="G321" s="3"/>
    </row>
    <row r="322" spans="1:7">
      <c r="A322" s="3"/>
      <c r="B322" s="3"/>
      <c r="C322" s="3"/>
      <c r="D322" s="3"/>
      <c r="E322" s="298"/>
      <c r="F322" s="3"/>
      <c r="G322" s="3"/>
    </row>
    <row r="323" spans="1:7">
      <c r="A323" s="3"/>
      <c r="B323" s="3"/>
      <c r="C323" s="3"/>
      <c r="D323" s="3"/>
      <c r="E323" s="298"/>
      <c r="F323" s="3"/>
      <c r="G323" s="3"/>
    </row>
    <row r="324" spans="1:7">
      <c r="A324" s="3"/>
      <c r="B324" s="3"/>
      <c r="C324" s="3"/>
      <c r="D324" s="3"/>
      <c r="E324" s="298"/>
      <c r="F324" s="3"/>
      <c r="G324" s="3"/>
    </row>
    <row r="325" spans="1:7">
      <c r="A325" s="3"/>
      <c r="B325" s="3"/>
      <c r="C325" s="3"/>
      <c r="D325" s="3"/>
      <c r="E325" s="298"/>
      <c r="F325" s="3"/>
      <c r="G325" s="3"/>
    </row>
    <row r="326" spans="1:7">
      <c r="A326" s="3"/>
      <c r="B326" s="3"/>
      <c r="C326" s="3"/>
      <c r="D326" s="3"/>
      <c r="E326" s="298"/>
      <c r="F326" s="3"/>
      <c r="G326" s="3"/>
    </row>
    <row r="327" spans="1:7">
      <c r="A327" s="3"/>
      <c r="B327" s="3"/>
      <c r="C327" s="3"/>
      <c r="D327" s="3"/>
      <c r="E327" s="298"/>
      <c r="F327" s="3"/>
      <c r="G327" s="3"/>
    </row>
    <row r="328" spans="1:7">
      <c r="A328" s="3"/>
      <c r="B328" s="3"/>
      <c r="C328" s="3"/>
      <c r="D328" s="3"/>
      <c r="E328" s="298"/>
      <c r="F328" s="3"/>
      <c r="G328" s="3"/>
    </row>
    <row r="329" spans="1:7">
      <c r="A329" s="3"/>
      <c r="B329" s="3"/>
      <c r="C329" s="3"/>
      <c r="D329" s="3"/>
      <c r="E329" s="298"/>
      <c r="F329" s="3"/>
      <c r="G329" s="3"/>
    </row>
    <row r="330" spans="1:7">
      <c r="A330" s="3"/>
      <c r="B330" s="3"/>
      <c r="C330" s="3"/>
      <c r="D330" s="3"/>
      <c r="E330" s="298"/>
      <c r="F330" s="3"/>
      <c r="G330" s="3"/>
    </row>
    <row r="331" spans="1:7">
      <c r="A331" s="3"/>
      <c r="B331" s="3"/>
      <c r="C331" s="3"/>
      <c r="D331" s="3"/>
      <c r="E331" s="298"/>
      <c r="F331" s="3"/>
      <c r="G331" s="3"/>
    </row>
    <row r="332" spans="1:7">
      <c r="A332" s="3"/>
      <c r="B332" s="3"/>
      <c r="C332" s="3"/>
      <c r="D332" s="3"/>
      <c r="E332" s="298"/>
      <c r="F332" s="3"/>
      <c r="G332" s="3"/>
    </row>
    <row r="333" spans="1:7">
      <c r="A333" s="3"/>
      <c r="B333" s="3"/>
      <c r="C333" s="3"/>
      <c r="D333" s="3"/>
      <c r="E333" s="298"/>
      <c r="F333" s="3"/>
      <c r="G333" s="3"/>
    </row>
    <row r="334" spans="1:7">
      <c r="A334" s="3"/>
      <c r="B334" s="3"/>
      <c r="C334" s="3"/>
      <c r="D334" s="3"/>
      <c r="E334" s="298"/>
      <c r="F334" s="3"/>
      <c r="G334" s="3"/>
    </row>
    <row r="335" spans="1:7">
      <c r="A335" s="3"/>
      <c r="B335" s="3"/>
      <c r="C335" s="3"/>
      <c r="D335" s="3"/>
      <c r="E335" s="298"/>
      <c r="F335" s="3"/>
      <c r="G335" s="3"/>
    </row>
    <row r="336" spans="1:7">
      <c r="A336" s="3"/>
      <c r="B336" s="3"/>
      <c r="C336" s="3"/>
      <c r="D336" s="3"/>
      <c r="E336" s="298"/>
      <c r="F336" s="3"/>
      <c r="G336" s="3"/>
    </row>
    <row r="337" spans="1:7">
      <c r="A337" s="3"/>
      <c r="B337" s="3"/>
      <c r="C337" s="3"/>
      <c r="D337" s="3"/>
      <c r="E337" s="298"/>
      <c r="F337" s="3"/>
      <c r="G337" s="3"/>
    </row>
    <row r="338" spans="1:7">
      <c r="A338" s="3"/>
      <c r="B338" s="3"/>
      <c r="C338" s="3"/>
      <c r="D338" s="3"/>
      <c r="E338" s="298"/>
      <c r="F338" s="3"/>
      <c r="G338" s="3"/>
    </row>
    <row r="339" spans="1:7">
      <c r="A339" s="3"/>
      <c r="B339" s="3"/>
      <c r="C339" s="3"/>
      <c r="D339" s="3"/>
      <c r="E339" s="298"/>
      <c r="F339" s="3"/>
      <c r="G339" s="3"/>
    </row>
    <row r="340" spans="1:7">
      <c r="A340" s="3"/>
      <c r="B340" s="3"/>
      <c r="C340" s="3"/>
      <c r="D340" s="3"/>
      <c r="E340" s="298"/>
      <c r="F340" s="3"/>
      <c r="G340" s="3"/>
    </row>
    <row r="341" spans="1:7">
      <c r="A341" s="3"/>
      <c r="B341" s="3"/>
      <c r="C341" s="3"/>
      <c r="D341" s="3"/>
      <c r="E341" s="298"/>
      <c r="F341" s="3"/>
      <c r="G341" s="3"/>
    </row>
    <row r="342" spans="1:7">
      <c r="A342" s="3"/>
      <c r="B342" s="3"/>
      <c r="C342" s="3"/>
      <c r="D342" s="3"/>
      <c r="E342" s="298"/>
      <c r="F342" s="3"/>
      <c r="G342" s="3"/>
    </row>
    <row r="343" spans="1:7">
      <c r="A343" s="3"/>
      <c r="B343" s="3"/>
      <c r="C343" s="3"/>
      <c r="D343" s="3"/>
      <c r="E343" s="298"/>
      <c r="F343" s="3"/>
      <c r="G343" s="3"/>
    </row>
    <row r="344" spans="1:7">
      <c r="A344" s="3"/>
      <c r="B344" s="3"/>
      <c r="C344" s="3"/>
      <c r="D344" s="3"/>
      <c r="E344" s="298"/>
      <c r="F344" s="3"/>
      <c r="G344" s="3"/>
    </row>
    <row r="345" spans="1:7">
      <c r="A345" s="3"/>
      <c r="B345" s="3"/>
      <c r="C345" s="3"/>
      <c r="D345" s="3"/>
      <c r="E345" s="298"/>
      <c r="F345" s="3"/>
      <c r="G345" s="3"/>
    </row>
    <row r="346" spans="1:7">
      <c r="A346" s="3"/>
      <c r="B346" s="3"/>
      <c r="C346" s="3"/>
      <c r="D346" s="3"/>
      <c r="E346" s="298"/>
      <c r="F346" s="3"/>
      <c r="G346" s="3"/>
    </row>
    <row r="347" spans="1:7">
      <c r="A347" s="3"/>
      <c r="B347" s="3"/>
      <c r="C347" s="3"/>
      <c r="D347" s="3"/>
      <c r="E347" s="298"/>
      <c r="F347" s="3"/>
      <c r="G347" s="3"/>
    </row>
    <row r="348" spans="1:7">
      <c r="A348" s="3"/>
      <c r="B348" s="3"/>
      <c r="C348" s="3"/>
      <c r="D348" s="3"/>
      <c r="E348" s="298"/>
      <c r="F348" s="3"/>
      <c r="G348" s="3"/>
    </row>
    <row r="349" spans="1:7">
      <c r="A349" s="3"/>
      <c r="B349" s="3"/>
      <c r="C349" s="3"/>
      <c r="D349" s="3"/>
      <c r="E349" s="298"/>
      <c r="F349" s="3"/>
      <c r="G349" s="3"/>
    </row>
    <row r="350" spans="1:7">
      <c r="A350" s="3"/>
      <c r="B350" s="3"/>
      <c r="C350" s="3"/>
      <c r="D350" s="3"/>
      <c r="E350" s="298"/>
      <c r="F350" s="3"/>
      <c r="G350" s="3"/>
    </row>
    <row r="351" spans="1:7">
      <c r="A351" s="3"/>
      <c r="B351" s="3"/>
      <c r="C351" s="3"/>
      <c r="D351" s="3"/>
      <c r="E351" s="298"/>
      <c r="F351" s="3"/>
      <c r="G351" s="3"/>
    </row>
    <row r="352" spans="1:7">
      <c r="A352" s="3"/>
      <c r="B352" s="3"/>
      <c r="C352" s="3"/>
      <c r="D352" s="3"/>
      <c r="E352" s="298"/>
      <c r="F352" s="3"/>
      <c r="G352" s="3"/>
    </row>
    <row r="353" spans="1:7">
      <c r="A353" s="3"/>
      <c r="B353" s="3"/>
      <c r="C353" s="3"/>
      <c r="D353" s="3"/>
      <c r="E353" s="298"/>
      <c r="F353" s="3"/>
      <c r="G353" s="3"/>
    </row>
    <row r="354" spans="1:7">
      <c r="A354" s="3"/>
      <c r="B354" s="3"/>
      <c r="C354" s="3"/>
      <c r="D354" s="3"/>
      <c r="E354" s="298"/>
      <c r="F354" s="3"/>
      <c r="G354" s="3"/>
    </row>
    <row r="355" spans="1:7">
      <c r="A355" s="3"/>
      <c r="B355" s="3"/>
      <c r="C355" s="3"/>
      <c r="D355" s="3"/>
      <c r="E355" s="298"/>
      <c r="F355" s="3"/>
      <c r="G355" s="3"/>
    </row>
    <row r="356" spans="1:7">
      <c r="A356" s="3"/>
      <c r="B356" s="3"/>
      <c r="C356" s="3"/>
      <c r="D356" s="3"/>
      <c r="E356" s="298"/>
      <c r="F356" s="3"/>
      <c r="G356" s="3"/>
    </row>
    <row r="357" spans="1:7">
      <c r="A357" s="3"/>
      <c r="B357" s="3"/>
      <c r="C357" s="3"/>
      <c r="D357" s="3"/>
      <c r="E357" s="298"/>
      <c r="F357" s="3"/>
      <c r="G357" s="3"/>
    </row>
    <row r="358" spans="1:7">
      <c r="A358" s="3"/>
      <c r="B358" s="3"/>
      <c r="C358" s="3"/>
      <c r="D358" s="3"/>
      <c r="E358" s="298"/>
      <c r="F358" s="3"/>
      <c r="G358" s="3"/>
    </row>
    <row r="359" spans="1:7">
      <c r="A359" s="3"/>
      <c r="B359" s="3"/>
      <c r="C359" s="3"/>
      <c r="D359" s="3"/>
      <c r="E359" s="298"/>
      <c r="F359" s="3"/>
      <c r="G359" s="3"/>
    </row>
    <row r="360" spans="1:7">
      <c r="A360" s="3"/>
      <c r="B360" s="3"/>
      <c r="C360" s="3"/>
      <c r="D360" s="3"/>
      <c r="E360" s="298"/>
      <c r="F360" s="3"/>
      <c r="G360" s="3"/>
    </row>
    <row r="361" spans="1:7">
      <c r="A361" s="3"/>
      <c r="B361" s="3"/>
      <c r="C361" s="3"/>
      <c r="D361" s="3"/>
      <c r="E361" s="298"/>
      <c r="F361" s="3"/>
      <c r="G361" s="3"/>
    </row>
    <row r="362" spans="1:7">
      <c r="A362" s="3"/>
      <c r="B362" s="3"/>
      <c r="C362" s="3"/>
      <c r="D362" s="3"/>
      <c r="E362" s="298"/>
      <c r="F362" s="3"/>
      <c r="G362" s="3"/>
    </row>
    <row r="363" spans="1:7">
      <c r="A363" s="3"/>
      <c r="B363" s="3"/>
      <c r="C363" s="3"/>
      <c r="D363" s="3"/>
      <c r="E363" s="298"/>
      <c r="F363" s="3"/>
      <c r="G363" s="3"/>
    </row>
    <row r="364" spans="1:7">
      <c r="A364" s="3"/>
      <c r="B364" s="3"/>
      <c r="C364" s="3"/>
      <c r="D364" s="3"/>
      <c r="E364" s="298"/>
      <c r="F364" s="3"/>
      <c r="G364" s="3"/>
    </row>
    <row r="365" spans="1:7">
      <c r="A365" s="3"/>
      <c r="B365" s="3"/>
      <c r="C365" s="3"/>
      <c r="D365" s="3"/>
      <c r="E365" s="298"/>
      <c r="F365" s="3"/>
      <c r="G365" s="3"/>
    </row>
    <row r="366" spans="1:7">
      <c r="A366" s="3"/>
      <c r="B366" s="3"/>
      <c r="C366" s="3"/>
      <c r="D366" s="3"/>
      <c r="E366" s="298"/>
      <c r="F366" s="3"/>
      <c r="G366" s="3"/>
    </row>
    <row r="367" spans="1:7">
      <c r="A367" s="3"/>
      <c r="B367" s="3"/>
      <c r="C367" s="3"/>
      <c r="D367" s="3"/>
      <c r="E367" s="298"/>
      <c r="F367" s="3"/>
      <c r="G367" s="3"/>
    </row>
    <row r="368" spans="1:7">
      <c r="A368" s="3"/>
      <c r="B368" s="3"/>
      <c r="C368" s="3"/>
      <c r="D368" s="3"/>
      <c r="E368" s="298"/>
      <c r="F368" s="3"/>
      <c r="G368" s="3"/>
    </row>
    <row r="369" spans="1:7">
      <c r="A369" s="3"/>
      <c r="B369" s="3"/>
      <c r="C369" s="3"/>
      <c r="D369" s="3"/>
      <c r="E369" s="298"/>
      <c r="F369" s="3"/>
      <c r="G369" s="3"/>
    </row>
    <row r="370" spans="1:7">
      <c r="A370" s="3"/>
      <c r="B370" s="3"/>
      <c r="C370" s="3"/>
      <c r="D370" s="3"/>
      <c r="E370" s="298"/>
      <c r="F370" s="3"/>
      <c r="G370" s="3"/>
    </row>
    <row r="371" spans="1:7">
      <c r="A371" s="3"/>
      <c r="B371" s="3"/>
      <c r="C371" s="3"/>
      <c r="D371" s="3"/>
      <c r="E371" s="298"/>
      <c r="F371" s="3"/>
      <c r="G371" s="3"/>
    </row>
    <row r="372" spans="1:7">
      <c r="A372" s="3"/>
      <c r="B372" s="3"/>
      <c r="C372" s="3"/>
      <c r="D372" s="3"/>
      <c r="E372" s="298"/>
      <c r="F372" s="3"/>
      <c r="G372" s="3"/>
    </row>
    <row r="373" spans="1:7">
      <c r="A373" s="3"/>
      <c r="B373" s="3"/>
      <c r="C373" s="3"/>
      <c r="D373" s="3"/>
      <c r="E373" s="298"/>
      <c r="F373" s="3"/>
      <c r="G373" s="3"/>
    </row>
    <row r="374" spans="1:7">
      <c r="A374" s="3"/>
      <c r="B374" s="3"/>
      <c r="C374" s="3"/>
      <c r="D374" s="3"/>
      <c r="E374" s="298"/>
      <c r="F374" s="3"/>
      <c r="G374" s="3"/>
    </row>
    <row r="375" spans="1:7">
      <c r="A375" s="3"/>
      <c r="B375" s="3"/>
      <c r="C375" s="3"/>
      <c r="D375" s="3"/>
      <c r="E375" s="298"/>
      <c r="F375" s="3"/>
      <c r="G375" s="3"/>
    </row>
    <row r="376" spans="1:7">
      <c r="A376" s="3"/>
      <c r="B376" s="3"/>
      <c r="C376" s="3"/>
      <c r="D376" s="3"/>
      <c r="E376" s="298"/>
      <c r="F376" s="3"/>
      <c r="G376" s="3"/>
    </row>
    <row r="377" spans="1:7">
      <c r="A377" s="3"/>
      <c r="B377" s="3"/>
      <c r="C377" s="3"/>
      <c r="D377" s="3"/>
      <c r="E377" s="298"/>
      <c r="F377" s="3"/>
      <c r="G377" s="3"/>
    </row>
    <row r="378" spans="1:7">
      <c r="A378" s="3"/>
      <c r="B378" s="3"/>
      <c r="C378" s="3"/>
      <c r="D378" s="3"/>
      <c r="E378" s="298"/>
      <c r="F378" s="3"/>
      <c r="G378" s="3"/>
    </row>
    <row r="379" spans="1:7">
      <c r="A379" s="3"/>
      <c r="B379" s="3"/>
      <c r="C379" s="3"/>
      <c r="D379" s="3"/>
      <c r="E379" s="298"/>
      <c r="F379" s="3"/>
      <c r="G379" s="3"/>
    </row>
    <row r="380" spans="1:7">
      <c r="A380" s="3"/>
      <c r="B380" s="3"/>
      <c r="C380" s="3"/>
      <c r="D380" s="3"/>
      <c r="E380" s="298"/>
      <c r="F380" s="3"/>
      <c r="G380" s="3"/>
    </row>
    <row r="381" spans="1:7">
      <c r="A381" s="3"/>
      <c r="B381" s="3"/>
      <c r="C381" s="3"/>
      <c r="D381" s="3"/>
      <c r="E381" s="298"/>
      <c r="F381" s="3"/>
      <c r="G381" s="3"/>
    </row>
    <row r="382" spans="1:7">
      <c r="A382" s="3"/>
      <c r="B382" s="3"/>
      <c r="C382" s="3"/>
      <c r="D382" s="3"/>
      <c r="E382" s="298"/>
      <c r="F382" s="3"/>
      <c r="G382" s="3"/>
    </row>
    <row r="383" spans="1:7">
      <c r="A383" s="3"/>
      <c r="B383" s="3"/>
      <c r="C383" s="3"/>
      <c r="D383" s="3"/>
      <c r="E383" s="298"/>
      <c r="F383" s="3"/>
      <c r="G383" s="3"/>
    </row>
    <row r="384" spans="1:7">
      <c r="A384" s="3"/>
      <c r="B384" s="3"/>
      <c r="C384" s="3"/>
      <c r="D384" s="3"/>
      <c r="E384" s="298"/>
      <c r="F384" s="3"/>
      <c r="G384" s="3"/>
    </row>
    <row r="385" spans="1:7">
      <c r="A385" s="3"/>
      <c r="B385" s="3"/>
      <c r="C385" s="3"/>
      <c r="D385" s="3"/>
      <c r="E385" s="298"/>
      <c r="F385" s="3"/>
      <c r="G385" s="3"/>
    </row>
    <row r="386" spans="1:7">
      <c r="A386" s="3"/>
      <c r="B386" s="3"/>
      <c r="C386" s="3"/>
      <c r="D386" s="3"/>
      <c r="E386" s="298"/>
      <c r="F386" s="3"/>
      <c r="G386" s="3"/>
    </row>
    <row r="387" spans="1:7">
      <c r="A387" s="3"/>
      <c r="B387" s="3"/>
      <c r="C387" s="3"/>
      <c r="D387" s="3"/>
      <c r="E387" s="298"/>
      <c r="F387" s="3"/>
      <c r="G387" s="3"/>
    </row>
    <row r="388" spans="1:7">
      <c r="A388" s="3"/>
      <c r="B388" s="3"/>
      <c r="C388" s="3"/>
      <c r="D388" s="3"/>
      <c r="E388" s="298"/>
      <c r="F388" s="3"/>
      <c r="G388" s="3"/>
    </row>
    <row r="389" spans="1:7">
      <c r="A389" s="3"/>
      <c r="B389" s="3"/>
      <c r="C389" s="3"/>
      <c r="D389" s="3"/>
      <c r="E389" s="298"/>
      <c r="F389" s="3"/>
      <c r="G389" s="3"/>
    </row>
    <row r="390" spans="1:7">
      <c r="A390" s="3"/>
      <c r="B390" s="3"/>
      <c r="C390" s="3"/>
      <c r="D390" s="3"/>
      <c r="E390" s="298"/>
      <c r="F390" s="3"/>
      <c r="G390" s="3"/>
    </row>
    <row r="391" spans="1:7">
      <c r="A391" s="3"/>
      <c r="B391" s="3"/>
      <c r="C391" s="3"/>
      <c r="D391" s="3"/>
      <c r="E391" s="298"/>
      <c r="F391" s="3"/>
      <c r="G391" s="3"/>
    </row>
    <row r="392" spans="1:7">
      <c r="A392" s="3"/>
      <c r="B392" s="3"/>
      <c r="C392" s="3"/>
      <c r="D392" s="3"/>
      <c r="E392" s="298"/>
      <c r="F392" s="3"/>
      <c r="G392" s="3"/>
    </row>
    <row r="393" spans="1:7">
      <c r="A393" s="3"/>
      <c r="B393" s="3"/>
      <c r="C393" s="3"/>
      <c r="D393" s="3"/>
      <c r="E393" s="298"/>
      <c r="F393" s="3"/>
      <c r="G393" s="3"/>
    </row>
    <row r="394" spans="1:7">
      <c r="A394" s="3"/>
      <c r="B394" s="3"/>
      <c r="C394" s="3"/>
      <c r="D394" s="3"/>
      <c r="E394" s="298"/>
      <c r="F394" s="3"/>
      <c r="G394" s="3"/>
    </row>
    <row r="395" spans="1:7">
      <c r="A395" s="3"/>
      <c r="B395" s="3"/>
      <c r="C395" s="3"/>
      <c r="D395" s="3"/>
      <c r="E395" s="298"/>
      <c r="F395" s="3"/>
      <c r="G395" s="3"/>
    </row>
    <row r="396" spans="1:7">
      <c r="A396" s="3"/>
      <c r="B396" s="3"/>
      <c r="C396" s="3"/>
      <c r="D396" s="3"/>
      <c r="E396" s="298"/>
      <c r="F396" s="3"/>
      <c r="G396" s="3"/>
    </row>
    <row r="397" spans="1:7">
      <c r="A397" s="3"/>
      <c r="B397" s="3"/>
      <c r="C397" s="3"/>
      <c r="D397" s="3"/>
      <c r="E397" s="298"/>
      <c r="F397" s="3"/>
      <c r="G397" s="3"/>
    </row>
    <row r="398" spans="1:7">
      <c r="A398" s="3"/>
      <c r="B398" s="3"/>
      <c r="C398" s="3"/>
      <c r="D398" s="3"/>
      <c r="E398" s="298"/>
      <c r="F398" s="3"/>
      <c r="G398" s="3"/>
    </row>
    <row r="399" spans="1:7">
      <c r="A399" s="3"/>
      <c r="B399" s="3"/>
      <c r="C399" s="3"/>
      <c r="D399" s="3"/>
      <c r="E399" s="298"/>
      <c r="F399" s="3"/>
      <c r="G399" s="3"/>
    </row>
    <row r="400" spans="1:7">
      <c r="A400" s="3"/>
      <c r="B400" s="3"/>
      <c r="C400" s="3"/>
      <c r="D400" s="3"/>
      <c r="E400" s="298"/>
      <c r="F400" s="3"/>
      <c r="G400" s="3"/>
    </row>
    <row r="401" spans="1:7">
      <c r="A401" s="3"/>
      <c r="B401" s="3"/>
      <c r="C401" s="3"/>
      <c r="D401" s="3"/>
      <c r="E401" s="298"/>
      <c r="F401" s="3"/>
      <c r="G401" s="3"/>
    </row>
    <row r="402" spans="1:7">
      <c r="A402" s="3"/>
      <c r="B402" s="3"/>
      <c r="C402" s="3"/>
      <c r="D402" s="3"/>
      <c r="E402" s="298"/>
      <c r="F402" s="3"/>
      <c r="G402" s="3"/>
    </row>
    <row r="403" spans="1:7">
      <c r="A403" s="3"/>
      <c r="B403" s="3"/>
      <c r="C403" s="3"/>
      <c r="D403" s="3"/>
      <c r="E403" s="298"/>
      <c r="F403" s="3"/>
      <c r="G403" s="3"/>
    </row>
    <row r="404" spans="1:7">
      <c r="A404" s="3"/>
      <c r="B404" s="3"/>
      <c r="C404" s="3"/>
      <c r="D404" s="3"/>
      <c r="E404" s="298"/>
      <c r="F404" s="3"/>
      <c r="G404" s="3"/>
    </row>
    <row r="405" spans="1:7">
      <c r="A405" s="3"/>
      <c r="B405" s="3"/>
      <c r="C405" s="3"/>
      <c r="D405" s="3"/>
      <c r="E405" s="298"/>
      <c r="F405" s="3"/>
      <c r="G405" s="3"/>
    </row>
    <row r="406" spans="1:7">
      <c r="A406" s="3"/>
      <c r="B406" s="3"/>
      <c r="C406" s="3"/>
      <c r="D406" s="3"/>
      <c r="E406" s="298"/>
      <c r="F406" s="3"/>
      <c r="G406" s="3"/>
    </row>
    <row r="407" spans="1:7">
      <c r="A407" s="3"/>
      <c r="B407" s="3"/>
      <c r="C407" s="3"/>
      <c r="D407" s="3"/>
      <c r="E407" s="298"/>
      <c r="F407" s="3"/>
      <c r="G407" s="3"/>
    </row>
    <row r="408" spans="1:7">
      <c r="A408" s="3"/>
      <c r="B408" s="3"/>
      <c r="C408" s="3"/>
      <c r="D408" s="3"/>
      <c r="E408" s="298"/>
      <c r="F408" s="3"/>
      <c r="G408" s="3"/>
    </row>
    <row r="409" spans="1:7">
      <c r="A409" s="3"/>
      <c r="B409" s="3"/>
      <c r="C409" s="3"/>
      <c r="D409" s="3"/>
      <c r="E409" s="298"/>
      <c r="F409" s="3"/>
      <c r="G409" s="3"/>
    </row>
    <row r="410" spans="1:7">
      <c r="A410" s="3"/>
      <c r="B410" s="3"/>
      <c r="C410" s="3"/>
      <c r="D410" s="3"/>
      <c r="E410" s="298"/>
      <c r="F410" s="3"/>
      <c r="G410" s="3"/>
    </row>
    <row r="411" spans="1:7">
      <c r="A411" s="3"/>
      <c r="B411" s="3"/>
      <c r="C411" s="3"/>
      <c r="D411" s="3"/>
      <c r="E411" s="298"/>
      <c r="F411" s="3"/>
      <c r="G411" s="3"/>
    </row>
    <row r="412" spans="1:7">
      <c r="A412" s="3"/>
      <c r="B412" s="3"/>
      <c r="C412" s="3"/>
      <c r="D412" s="3"/>
      <c r="E412" s="298"/>
      <c r="F412" s="3"/>
      <c r="G412" s="3"/>
    </row>
    <row r="413" spans="1:7">
      <c r="A413" s="3"/>
      <c r="B413" s="3"/>
      <c r="C413" s="3"/>
      <c r="D413" s="3"/>
      <c r="E413" s="298"/>
      <c r="F413" s="3"/>
      <c r="G413" s="3"/>
    </row>
    <row r="414" spans="1:7">
      <c r="A414" s="3"/>
      <c r="B414" s="3"/>
      <c r="C414" s="3"/>
      <c r="D414" s="3"/>
      <c r="E414" s="298"/>
      <c r="F414" s="3"/>
      <c r="G414" s="3"/>
    </row>
    <row r="415" spans="1:7">
      <c r="A415" s="3"/>
      <c r="B415" s="3"/>
      <c r="C415" s="3"/>
      <c r="D415" s="3"/>
      <c r="E415" s="298"/>
      <c r="F415" s="3"/>
      <c r="G415" s="3"/>
    </row>
    <row r="416" spans="1:7">
      <c r="A416" s="3"/>
      <c r="B416" s="3"/>
      <c r="C416" s="3"/>
      <c r="D416" s="3"/>
      <c r="E416" s="298"/>
      <c r="F416" s="3"/>
      <c r="G416" s="3"/>
    </row>
    <row r="417" spans="1:7">
      <c r="A417" s="3"/>
      <c r="B417" s="3"/>
      <c r="C417" s="3"/>
      <c r="D417" s="3"/>
      <c r="E417" s="298"/>
      <c r="F417" s="3"/>
      <c r="G417" s="3"/>
    </row>
    <row r="418" spans="1:7">
      <c r="A418" s="3"/>
      <c r="B418" s="3"/>
      <c r="C418" s="3"/>
      <c r="D418" s="3"/>
      <c r="E418" s="298"/>
      <c r="F418" s="3"/>
      <c r="G418" s="3"/>
    </row>
    <row r="419" spans="1:7">
      <c r="A419" s="3"/>
      <c r="B419" s="3"/>
      <c r="C419" s="3"/>
      <c r="D419" s="3"/>
      <c r="E419" s="298"/>
      <c r="F419" s="3"/>
      <c r="G419" s="3"/>
    </row>
    <row r="420" spans="1:7">
      <c r="A420" s="3"/>
      <c r="B420" s="3"/>
      <c r="C420" s="3"/>
      <c r="D420" s="3"/>
      <c r="E420" s="298"/>
      <c r="F420" s="3"/>
      <c r="G420" s="3"/>
    </row>
    <row r="421" spans="1:7">
      <c r="A421" s="3"/>
      <c r="B421" s="3"/>
      <c r="C421" s="3"/>
      <c r="D421" s="3"/>
      <c r="E421" s="298"/>
      <c r="F421" s="3"/>
      <c r="G421" s="3"/>
    </row>
    <row r="422" spans="1:7">
      <c r="A422" s="3"/>
      <c r="B422" s="3"/>
      <c r="C422" s="3"/>
      <c r="D422" s="3"/>
      <c r="E422" s="298"/>
      <c r="F422" s="3"/>
      <c r="G422" s="3"/>
    </row>
    <row r="423" spans="1:7">
      <c r="A423" s="3"/>
      <c r="B423" s="3"/>
      <c r="C423" s="3"/>
      <c r="D423" s="3"/>
      <c r="E423" s="298"/>
      <c r="F423" s="3"/>
      <c r="G423" s="3"/>
    </row>
    <row r="424" spans="1:7">
      <c r="A424" s="3"/>
      <c r="B424" s="3"/>
      <c r="C424" s="3"/>
      <c r="D424" s="3"/>
      <c r="E424" s="298"/>
      <c r="F424" s="3"/>
      <c r="G424" s="3"/>
    </row>
    <row r="425" spans="1:7">
      <c r="A425" s="3"/>
      <c r="B425" s="3"/>
      <c r="C425" s="3"/>
      <c r="D425" s="3"/>
      <c r="E425" s="298"/>
      <c r="F425" s="3"/>
      <c r="G425" s="3"/>
    </row>
    <row r="426" spans="1:7">
      <c r="A426" s="3"/>
      <c r="B426" s="3"/>
      <c r="C426" s="3"/>
      <c r="D426" s="3"/>
      <c r="E426" s="298"/>
      <c r="F426" s="3"/>
      <c r="G426" s="3"/>
    </row>
    <row r="427" spans="1:7">
      <c r="A427" s="3"/>
      <c r="B427" s="3"/>
      <c r="C427" s="3"/>
      <c r="D427" s="3"/>
      <c r="E427" s="298"/>
      <c r="F427" s="3"/>
      <c r="G427" s="3"/>
    </row>
    <row r="428" spans="1:7">
      <c r="A428" s="3"/>
      <c r="B428" s="3"/>
      <c r="C428" s="3"/>
      <c r="D428" s="3"/>
      <c r="E428" s="298"/>
      <c r="F428" s="3"/>
      <c r="G428" s="3"/>
    </row>
    <row r="429" spans="1:7">
      <c r="A429" s="3"/>
      <c r="B429" s="3"/>
      <c r="C429" s="3"/>
      <c r="D429" s="3"/>
      <c r="E429" s="298"/>
      <c r="F429" s="3"/>
      <c r="G429" s="3"/>
    </row>
    <row r="430" spans="1:7">
      <c r="A430" s="3"/>
      <c r="B430" s="3"/>
      <c r="C430" s="3"/>
      <c r="D430" s="3"/>
      <c r="E430" s="298"/>
      <c r="F430" s="3"/>
      <c r="G430" s="3"/>
    </row>
    <row r="431" spans="1:7">
      <c r="A431" s="3"/>
      <c r="B431" s="3"/>
      <c r="C431" s="3"/>
      <c r="D431" s="3"/>
      <c r="E431" s="298"/>
      <c r="F431" s="3"/>
      <c r="G431" s="3"/>
    </row>
    <row r="432" spans="1:7">
      <c r="A432" s="3"/>
      <c r="B432" s="3"/>
      <c r="C432" s="3"/>
      <c r="D432" s="3"/>
      <c r="E432" s="298"/>
      <c r="F432" s="3"/>
      <c r="G432" s="3"/>
    </row>
    <row r="433" spans="1:7">
      <c r="A433" s="3"/>
      <c r="B433" s="3"/>
      <c r="C433" s="3"/>
      <c r="D433" s="3"/>
      <c r="E433" s="298"/>
      <c r="F433" s="3"/>
      <c r="G433" s="3"/>
    </row>
    <row r="434" spans="1:7">
      <c r="A434" s="3"/>
      <c r="B434" s="3"/>
      <c r="C434" s="3"/>
      <c r="D434" s="3"/>
      <c r="E434" s="298"/>
      <c r="F434" s="3"/>
      <c r="G434" s="3"/>
    </row>
    <row r="435" spans="1:7">
      <c r="A435" s="3"/>
      <c r="B435" s="3"/>
      <c r="C435" s="3"/>
      <c r="D435" s="3"/>
      <c r="E435" s="298"/>
      <c r="F435" s="3"/>
      <c r="G435" s="3"/>
    </row>
    <row r="436" spans="1:7">
      <c r="A436" s="3"/>
      <c r="B436" s="3"/>
      <c r="C436" s="3"/>
      <c r="D436" s="3"/>
      <c r="E436" s="298"/>
      <c r="F436" s="3"/>
      <c r="G436" s="3"/>
    </row>
    <row r="437" spans="1:7">
      <c r="A437" s="3"/>
      <c r="B437" s="3"/>
      <c r="C437" s="3"/>
      <c r="D437" s="3"/>
      <c r="E437" s="298"/>
      <c r="F437" s="3"/>
      <c r="G437" s="3"/>
    </row>
    <row r="438" spans="1:7">
      <c r="A438" s="3"/>
      <c r="B438" s="3"/>
      <c r="C438" s="3"/>
      <c r="D438" s="3"/>
      <c r="E438" s="298"/>
      <c r="F438" s="3"/>
      <c r="G438" s="3"/>
    </row>
    <row r="439" spans="1:7">
      <c r="A439" s="3"/>
      <c r="B439" s="3"/>
      <c r="C439" s="3"/>
      <c r="D439" s="3"/>
      <c r="E439" s="298"/>
      <c r="F439" s="3"/>
      <c r="G439" s="3"/>
    </row>
    <row r="440" spans="1:7">
      <c r="A440" s="3"/>
      <c r="B440" s="3"/>
      <c r="C440" s="3"/>
      <c r="D440" s="3"/>
      <c r="E440" s="298"/>
      <c r="F440" s="3"/>
      <c r="G440" s="3"/>
    </row>
    <row r="441" spans="1:7">
      <c r="A441" s="3"/>
      <c r="B441" s="3"/>
      <c r="C441" s="3"/>
      <c r="D441" s="3"/>
      <c r="E441" s="298"/>
      <c r="F441" s="3"/>
      <c r="G441" s="3"/>
    </row>
    <row r="442" spans="1:7">
      <c r="A442" s="3"/>
      <c r="B442" s="3"/>
      <c r="C442" s="3"/>
      <c r="D442" s="3"/>
      <c r="E442" s="298"/>
      <c r="F442" s="3"/>
      <c r="G442" s="3"/>
    </row>
    <row r="443" spans="1:7">
      <c r="A443" s="3"/>
      <c r="B443" s="3"/>
      <c r="C443" s="3"/>
      <c r="D443" s="3"/>
      <c r="E443" s="298"/>
      <c r="F443" s="3"/>
      <c r="G443" s="3"/>
    </row>
    <row r="444" spans="1:7">
      <c r="A444" s="3"/>
      <c r="B444" s="3"/>
      <c r="C444" s="3"/>
      <c r="D444" s="3"/>
      <c r="E444" s="298"/>
      <c r="F444" s="3"/>
      <c r="G444" s="3"/>
    </row>
    <row r="445" spans="1:7">
      <c r="A445" s="3"/>
      <c r="B445" s="3"/>
      <c r="C445" s="3"/>
      <c r="D445" s="3"/>
      <c r="E445" s="298"/>
      <c r="F445" s="3"/>
      <c r="G445" s="3"/>
    </row>
    <row r="446" spans="1:7">
      <c r="A446" s="3"/>
      <c r="B446" s="3"/>
      <c r="C446" s="3"/>
      <c r="D446" s="3"/>
      <c r="E446" s="298"/>
      <c r="F446" s="3"/>
      <c r="G446" s="3"/>
    </row>
    <row r="447" spans="1:7">
      <c r="A447" s="3"/>
      <c r="B447" s="3"/>
      <c r="C447" s="3"/>
      <c r="D447" s="3"/>
      <c r="E447" s="298"/>
      <c r="F447" s="3"/>
      <c r="G447" s="3"/>
    </row>
    <row r="448" spans="1:7">
      <c r="A448" s="3"/>
      <c r="B448" s="3"/>
      <c r="C448" s="3"/>
      <c r="D448" s="3"/>
      <c r="E448" s="298"/>
      <c r="F448" s="3"/>
      <c r="G448" s="3"/>
    </row>
    <row r="449" spans="1:7">
      <c r="A449" s="3"/>
      <c r="B449" s="3"/>
      <c r="C449" s="3"/>
      <c r="D449" s="3"/>
      <c r="E449" s="298"/>
      <c r="F449" s="3"/>
      <c r="G449" s="3"/>
    </row>
    <row r="450" spans="1:7">
      <c r="A450" s="3"/>
      <c r="B450" s="3"/>
      <c r="C450" s="3"/>
      <c r="D450" s="3"/>
      <c r="E450" s="298"/>
      <c r="F450" s="3"/>
      <c r="G450" s="3"/>
    </row>
    <row r="451" spans="1:7">
      <c r="A451" s="3"/>
      <c r="B451" s="3"/>
      <c r="C451" s="3"/>
      <c r="D451" s="3"/>
      <c r="E451" s="298"/>
      <c r="F451" s="3"/>
      <c r="G451" s="3"/>
    </row>
    <row r="452" spans="1:7">
      <c r="A452" s="3"/>
      <c r="B452" s="3"/>
      <c r="C452" s="3"/>
      <c r="D452" s="3"/>
      <c r="E452" s="298"/>
      <c r="F452" s="3"/>
      <c r="G452" s="3"/>
    </row>
    <row r="453" spans="1:7">
      <c r="A453" s="3"/>
      <c r="B453" s="3"/>
      <c r="C453" s="3"/>
      <c r="D453" s="3"/>
      <c r="E453" s="298"/>
      <c r="F453" s="3"/>
      <c r="G453" s="3"/>
    </row>
    <row r="454" spans="1:7">
      <c r="A454" s="3"/>
      <c r="B454" s="3"/>
      <c r="C454" s="3"/>
      <c r="D454" s="3"/>
      <c r="E454" s="298"/>
      <c r="F454" s="3"/>
      <c r="G454" s="3"/>
    </row>
    <row r="455" spans="1:7">
      <c r="A455" s="3"/>
      <c r="B455" s="3"/>
      <c r="C455" s="3"/>
      <c r="D455" s="3"/>
      <c r="E455" s="298"/>
      <c r="F455" s="3"/>
      <c r="G455" s="3"/>
    </row>
    <row r="456" spans="1:7">
      <c r="A456" s="3"/>
      <c r="B456" s="3"/>
      <c r="C456" s="3"/>
      <c r="D456" s="3"/>
      <c r="E456" s="298"/>
      <c r="F456" s="3"/>
      <c r="G456" s="3"/>
    </row>
    <row r="457" spans="1:7">
      <c r="A457" s="3"/>
      <c r="B457" s="3"/>
      <c r="C457" s="3"/>
      <c r="D457" s="3"/>
      <c r="E457" s="298"/>
      <c r="F457" s="3"/>
      <c r="G457" s="3"/>
    </row>
    <row r="458" spans="1:7">
      <c r="A458" s="3"/>
      <c r="B458" s="3"/>
      <c r="C458" s="3"/>
      <c r="D458" s="3"/>
      <c r="E458" s="298"/>
      <c r="F458" s="3"/>
      <c r="G458" s="3"/>
    </row>
    <row r="459" spans="1:7">
      <c r="A459" s="3"/>
      <c r="B459" s="3"/>
      <c r="C459" s="3"/>
      <c r="D459" s="3"/>
      <c r="E459" s="298"/>
      <c r="F459" s="3"/>
      <c r="G459" s="3"/>
    </row>
    <row r="460" spans="1:7">
      <c r="A460" s="3"/>
      <c r="B460" s="3"/>
      <c r="C460" s="3"/>
      <c r="D460" s="3"/>
      <c r="E460" s="298"/>
      <c r="F460" s="3"/>
      <c r="G460" s="3"/>
    </row>
    <row r="461" spans="1:7">
      <c r="A461" s="3"/>
      <c r="B461" s="3"/>
      <c r="C461" s="3"/>
      <c r="D461" s="3"/>
      <c r="E461" s="298"/>
      <c r="F461" s="3"/>
      <c r="G461" s="3"/>
    </row>
    <row r="462" spans="1:7">
      <c r="A462" s="3"/>
      <c r="B462" s="3"/>
      <c r="C462" s="3"/>
      <c r="D462" s="3"/>
      <c r="E462" s="298"/>
      <c r="F462" s="3"/>
      <c r="G462" s="3"/>
    </row>
    <row r="463" spans="1:7">
      <c r="A463" s="3"/>
      <c r="B463" s="3"/>
      <c r="C463" s="3"/>
      <c r="D463" s="3"/>
      <c r="E463" s="298"/>
      <c r="F463" s="3"/>
      <c r="G463" s="3"/>
    </row>
    <row r="464" spans="1:7">
      <c r="A464" s="3"/>
      <c r="B464" s="3"/>
      <c r="C464" s="3"/>
      <c r="D464" s="3"/>
      <c r="E464" s="298"/>
      <c r="F464" s="3"/>
      <c r="G464" s="3"/>
    </row>
  </sheetData>
  <mergeCells count="5">
    <mergeCell ref="C5:C6"/>
    <mergeCell ref="D5:D6"/>
    <mergeCell ref="F5:F6"/>
    <mergeCell ref="A59:F59"/>
    <mergeCell ref="A61:G61"/>
  </mergeCells>
  <phoneticPr fontId="87" type="noConversion"/>
  <pageMargins left="0.59055118110236227" right="0" top="0.39370078740157483" bottom="0" header="0" footer="0"/>
  <pageSetup paperSize="9" scale="7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sheetPr>
  <dimension ref="A1:J50"/>
  <sheetViews>
    <sheetView showGridLines="0" view="pageBreakPreview" topLeftCell="A15" zoomScale="80" zoomScaleNormal="100" zoomScaleSheetLayoutView="80" workbookViewId="0">
      <selection activeCell="A24" sqref="A24"/>
    </sheetView>
  </sheetViews>
  <sheetFormatPr defaultColWidth="9.109375" defaultRowHeight="15"/>
  <cols>
    <col min="1" max="1" width="37.44140625" style="11" customWidth="1"/>
    <col min="2" max="2" width="65.5546875" style="11" customWidth="1"/>
    <col min="3" max="3" width="35.33203125" style="11" customWidth="1"/>
    <col min="4" max="4" width="9.109375" style="11" hidden="1" customWidth="1"/>
    <col min="5" max="5" width="21.109375" style="14" bestFit="1" customWidth="1"/>
    <col min="6" max="6" width="16.33203125" style="14" bestFit="1" customWidth="1"/>
    <col min="7" max="7" width="12.109375" style="14" customWidth="1"/>
    <col min="8" max="8" width="3.109375" style="14" customWidth="1"/>
    <col min="9" max="9" width="10.44140625" style="14" customWidth="1"/>
    <col min="10" max="10" width="16" style="14" bestFit="1" customWidth="1"/>
    <col min="11" max="11" width="23.109375" style="11" customWidth="1"/>
    <col min="12" max="12" width="16.33203125" style="11" bestFit="1" customWidth="1"/>
    <col min="13" max="13" width="22" style="11" bestFit="1" customWidth="1"/>
    <col min="14" max="16384" width="9.109375" style="11"/>
  </cols>
  <sheetData>
    <row r="1" spans="1:9" ht="24.6">
      <c r="A1" s="54" t="str">
        <f>works!A1</f>
        <v>Kgetlengrivier</v>
      </c>
      <c r="B1" s="111"/>
      <c r="C1" s="58">
        <f>works!G1</f>
        <v>46274</v>
      </c>
    </row>
    <row r="2" spans="1:9" ht="24.6">
      <c r="A2" s="59" t="str">
        <f>works!A2</f>
        <v>Bulk Water Supply Bodorp Swartruggens</v>
      </c>
      <c r="B2" s="112"/>
      <c r="C2" s="113"/>
    </row>
    <row r="3" spans="1:9" ht="30" customHeight="1" thickBot="1">
      <c r="A3" s="63" t="str">
        <f>works!A3</f>
        <v>Pipeline and related works</v>
      </c>
      <c r="B3" s="114"/>
      <c r="C3" s="115"/>
    </row>
    <row r="4" spans="1:9" ht="15.6" thickBot="1">
      <c r="A4" s="167"/>
      <c r="B4" s="121"/>
      <c r="C4" s="168"/>
    </row>
    <row r="5" spans="1:9" ht="30" customHeight="1" thickBot="1">
      <c r="A5" s="363" t="s">
        <v>0</v>
      </c>
      <c r="B5" s="364"/>
      <c r="C5" s="365"/>
      <c r="D5" s="116"/>
      <c r="E5" s="15"/>
      <c r="G5" s="34"/>
    </row>
    <row r="6" spans="1:9">
      <c r="A6" s="167"/>
      <c r="B6" s="121"/>
      <c r="C6" s="168"/>
    </row>
    <row r="7" spans="1:9" ht="24.9" customHeight="1">
      <c r="A7" s="210" t="str">
        <f>'pgp1'!C7</f>
        <v>Schedule 1</v>
      </c>
      <c r="B7" s="211" t="str">
        <f>'pgp1'!C8</f>
        <v>Preliminary and general</v>
      </c>
      <c r="C7" s="212"/>
      <c r="D7" s="117"/>
      <c r="E7" s="15"/>
      <c r="F7" s="15"/>
      <c r="G7" s="16"/>
    </row>
    <row r="8" spans="1:9" ht="24.9" customHeight="1">
      <c r="A8" s="126" t="str">
        <f>'ohs1-S2'!C7</f>
        <v>Schedule 2</v>
      </c>
      <c r="B8" s="127" t="str">
        <f>'ohs1-S2'!C8</f>
        <v>Occupational health and safety requirements</v>
      </c>
      <c r="C8" s="128"/>
      <c r="D8" s="117"/>
      <c r="E8" s="15"/>
      <c r="F8" s="17"/>
      <c r="G8" s="16"/>
      <c r="H8" s="15"/>
      <c r="I8" s="16"/>
    </row>
    <row r="9" spans="1:9" ht="24.9" customHeight="1">
      <c r="A9" s="210" t="str">
        <f>'wt1-S3'!C7</f>
        <v>Schedule 3</v>
      </c>
      <c r="B9" s="211" t="str">
        <f>'wt1-S3'!C8</f>
        <v xml:space="preserve">Water pipe line earthworks  </v>
      </c>
      <c r="C9" s="212"/>
      <c r="D9" s="117"/>
      <c r="E9" s="15"/>
      <c r="F9" s="17"/>
      <c r="G9" s="18"/>
      <c r="H9" s="38"/>
      <c r="I9" s="16"/>
    </row>
    <row r="10" spans="1:9" ht="24.9" customHeight="1">
      <c r="A10" s="126" t="str">
        <f>'Pipe Lines1 - S4'!C7</f>
        <v>Schedule 4</v>
      </c>
      <c r="B10" s="127" t="str">
        <f>'Pipe Lines1 - S4'!C8</f>
        <v xml:space="preserve">Pipe Line - Ø 250mm </v>
      </c>
      <c r="C10" s="128"/>
      <c r="D10" s="117"/>
      <c r="E10" s="15"/>
      <c r="F10" s="17"/>
      <c r="G10" s="18"/>
      <c r="H10" s="38"/>
      <c r="I10" s="16"/>
    </row>
    <row r="11" spans="1:9" ht="24.9" customHeight="1">
      <c r="A11" s="210" t="str">
        <f>'AVC1-S5'!C7</f>
        <v>Schedule 5</v>
      </c>
      <c r="B11" s="211" t="str">
        <f>'AVC1-S5'!C8</f>
        <v>Air Valve Chamber on Ø 250mm pipe line</v>
      </c>
      <c r="C11" s="212"/>
      <c r="D11" s="117"/>
    </row>
    <row r="12" spans="1:9" ht="24.9" customHeight="1">
      <c r="A12" s="126" t="str">
        <f>'SSC-S6'!C7</f>
        <v>Schedule 6</v>
      </c>
      <c r="B12" s="127" t="str">
        <f>'SSC-S6'!C8</f>
        <v>Single scour valve on Ø 250mm pipe line</v>
      </c>
      <c r="C12" s="128"/>
      <c r="D12" s="117"/>
      <c r="E12" s="29"/>
    </row>
    <row r="13" spans="1:9" ht="24.9" customHeight="1">
      <c r="A13" s="210" t="str">
        <f>'DSC1-S7'!C7</f>
        <v>Schedule 7</v>
      </c>
      <c r="B13" s="211" t="str">
        <f>'DSC1-S7'!C8</f>
        <v>Double scour valve on Ø 250mm pipe line</v>
      </c>
      <c r="C13" s="212"/>
      <c r="D13" s="117"/>
      <c r="E13" s="19"/>
      <c r="G13" s="17"/>
      <c r="I13" s="38"/>
    </row>
    <row r="14" spans="1:9" ht="24.9" customHeight="1">
      <c r="A14" s="126" t="str">
        <f>'NRVC1-S8'!C7</f>
        <v>Schedule 8</v>
      </c>
      <c r="B14" s="127" t="str">
        <f>'NRVC1-S8'!C8</f>
        <v>Non-Return Valve Chamber on Ø 250mm pipe line</v>
      </c>
      <c r="C14" s="128"/>
      <c r="D14" s="117"/>
      <c r="G14" s="13"/>
    </row>
    <row r="15" spans="1:9" ht="24.9" customHeight="1">
      <c r="A15" s="210" t="str">
        <f>'VC1-S9'!C7</f>
        <v>Schedule 9</v>
      </c>
      <c r="B15" s="211" t="str">
        <f>'VC1-S9'!C8</f>
        <v>Valve Chamber at Bo-Dorp Elevated Tanks</v>
      </c>
      <c r="C15" s="212"/>
      <c r="D15" s="117"/>
      <c r="G15" s="13"/>
    </row>
    <row r="16" spans="1:9" ht="24.9" customHeight="1">
      <c r="A16" s="126"/>
      <c r="B16" s="127"/>
      <c r="C16" s="128"/>
    </row>
    <row r="17" spans="1:4" ht="24.9" customHeight="1">
      <c r="A17" s="210"/>
      <c r="B17" s="211"/>
      <c r="C17" s="212"/>
    </row>
    <row r="18" spans="1:4" ht="24.9" customHeight="1">
      <c r="A18" s="126"/>
      <c r="B18" s="127"/>
      <c r="C18" s="128"/>
    </row>
    <row r="19" spans="1:4" ht="24.9" customHeight="1">
      <c r="A19" s="210"/>
      <c r="B19" s="211"/>
      <c r="C19" s="212"/>
    </row>
    <row r="20" spans="1:4" ht="24.9" customHeight="1">
      <c r="A20" s="126"/>
      <c r="B20" s="127"/>
      <c r="C20" s="128"/>
      <c r="D20" s="116"/>
    </row>
    <row r="21" spans="1:4" ht="24.9" customHeight="1">
      <c r="A21" s="210"/>
      <c r="B21" s="211"/>
      <c r="C21" s="212"/>
      <c r="D21" s="116"/>
    </row>
    <row r="22" spans="1:4" ht="24.9" customHeight="1">
      <c r="A22" s="126"/>
      <c r="B22" s="127"/>
      <c r="C22" s="128"/>
      <c r="D22" s="116"/>
    </row>
    <row r="23" spans="1:4" ht="24.9" customHeight="1">
      <c r="A23" s="210"/>
      <c r="B23" s="211"/>
      <c r="C23" s="212"/>
      <c r="D23" s="116"/>
    </row>
    <row r="24" spans="1:4" ht="24.9" customHeight="1">
      <c r="A24" s="126"/>
      <c r="B24" s="127"/>
      <c r="C24" s="128"/>
      <c r="D24" s="116"/>
    </row>
    <row r="25" spans="1:4" ht="24.9" customHeight="1">
      <c r="A25" s="210"/>
      <c r="B25" s="211"/>
      <c r="C25" s="212"/>
      <c r="D25" s="116"/>
    </row>
    <row r="26" spans="1:4" ht="24.9" customHeight="1">
      <c r="A26" s="369" t="s">
        <v>114</v>
      </c>
      <c r="B26" s="370"/>
      <c r="C26" s="128"/>
    </row>
    <row r="27" spans="1:4" ht="24.9" customHeight="1">
      <c r="A27" s="373"/>
      <c r="B27" s="374"/>
      <c r="C27" s="213"/>
      <c r="D27" s="117"/>
    </row>
    <row r="28" spans="1:4" ht="24.9" customHeight="1">
      <c r="A28" s="369" t="s">
        <v>561</v>
      </c>
      <c r="B28" s="370"/>
      <c r="C28" s="128"/>
      <c r="D28" s="175">
        <v>0.1</v>
      </c>
    </row>
    <row r="29" spans="1:4" ht="24.9" customHeight="1">
      <c r="A29" s="373"/>
      <c r="B29" s="374"/>
      <c r="C29" s="213"/>
      <c r="D29" s="16"/>
    </row>
    <row r="30" spans="1:4" ht="24.9" customHeight="1">
      <c r="A30" s="369" t="s">
        <v>115</v>
      </c>
      <c r="B30" s="370"/>
      <c r="C30" s="128"/>
      <c r="D30" s="16"/>
    </row>
    <row r="31" spans="1:4" ht="24.9" customHeight="1">
      <c r="A31" s="373"/>
      <c r="B31" s="374"/>
      <c r="C31" s="213"/>
      <c r="D31" s="16"/>
    </row>
    <row r="32" spans="1:4" ht="24.9" customHeight="1">
      <c r="A32" s="369" t="s">
        <v>946</v>
      </c>
      <c r="B32" s="370" t="s">
        <v>4</v>
      </c>
      <c r="C32" s="128"/>
      <c r="D32" s="175"/>
    </row>
    <row r="33" spans="1:4" ht="24.9" customHeight="1">
      <c r="A33" s="373"/>
      <c r="B33" s="374"/>
      <c r="C33" s="213"/>
      <c r="D33" s="16"/>
    </row>
    <row r="34" spans="1:4" ht="24.9" customHeight="1">
      <c r="A34" s="369" t="s">
        <v>116</v>
      </c>
      <c r="B34" s="370"/>
      <c r="C34" s="128"/>
      <c r="D34" s="16"/>
    </row>
    <row r="35" spans="1:4" ht="24.9" customHeight="1">
      <c r="A35" s="373"/>
      <c r="B35" s="374"/>
      <c r="C35" s="213"/>
      <c r="D35" s="16"/>
    </row>
    <row r="36" spans="1:4" ht="24.9" customHeight="1">
      <c r="A36" s="369" t="s">
        <v>113</v>
      </c>
      <c r="B36" s="370" t="s">
        <v>5</v>
      </c>
      <c r="C36" s="128"/>
      <c r="D36" s="175">
        <v>0.15</v>
      </c>
    </row>
    <row r="37" spans="1:4" ht="38.25" customHeight="1">
      <c r="A37" s="371" t="s">
        <v>84</v>
      </c>
      <c r="B37" s="372" t="s">
        <v>6</v>
      </c>
      <c r="C37" s="174"/>
    </row>
    <row r="38" spans="1:4" ht="18" customHeight="1">
      <c r="A38" s="118"/>
      <c r="B38" s="119"/>
      <c r="C38" s="37"/>
    </row>
    <row r="39" spans="1:4" ht="18" customHeight="1">
      <c r="A39" s="118"/>
      <c r="B39" s="119"/>
      <c r="C39" s="37"/>
    </row>
    <row r="40" spans="1:4" ht="18" customHeight="1">
      <c r="A40" s="120"/>
      <c r="B40" s="119"/>
      <c r="C40" s="37"/>
    </row>
    <row r="41" spans="1:4" ht="18" customHeight="1">
      <c r="A41" s="118"/>
      <c r="B41" s="119"/>
      <c r="C41" s="37"/>
    </row>
    <row r="42" spans="1:4" ht="36.75" customHeight="1">
      <c r="A42" s="118"/>
      <c r="B42" s="119"/>
      <c r="C42" s="37"/>
    </row>
    <row r="43" spans="1:4" ht="16.5" customHeight="1">
      <c r="A43" s="118"/>
      <c r="B43" s="119"/>
      <c r="C43" s="37"/>
    </row>
    <row r="44" spans="1:4" ht="19.5" customHeight="1" thickBot="1">
      <c r="A44" s="123"/>
      <c r="B44" s="124"/>
      <c r="C44" s="125"/>
    </row>
    <row r="45" spans="1:4" ht="15.6" thickBot="1">
      <c r="A45" s="169"/>
      <c r="B45" s="122"/>
      <c r="C45" s="170"/>
    </row>
    <row r="46" spans="1:4" ht="21" thickBot="1">
      <c r="A46" s="366">
        <f>+'VC2-S9'!A61:G61+1</f>
        <v>23</v>
      </c>
      <c r="B46" s="367"/>
      <c r="C46" s="368"/>
    </row>
    <row r="47" spans="1:4">
      <c r="A47" s="36"/>
      <c r="B47" s="36"/>
      <c r="C47" s="36"/>
    </row>
    <row r="48" spans="1:4">
      <c r="A48" s="3"/>
      <c r="B48" s="3"/>
      <c r="C48" s="3"/>
    </row>
    <row r="49" spans="1:3">
      <c r="A49" s="3"/>
      <c r="B49" s="3"/>
      <c r="C49" s="3"/>
    </row>
    <row r="50" spans="1:3">
      <c r="A50" s="3"/>
      <c r="B50" s="3"/>
      <c r="C50" s="3"/>
    </row>
  </sheetData>
  <mergeCells count="14">
    <mergeCell ref="A5:C5"/>
    <mergeCell ref="A46:C46"/>
    <mergeCell ref="A26:B26"/>
    <mergeCell ref="A28:B28"/>
    <mergeCell ref="A30:B30"/>
    <mergeCell ref="A36:B36"/>
    <mergeCell ref="A37:B37"/>
    <mergeCell ref="A32:B32"/>
    <mergeCell ref="A34:B34"/>
    <mergeCell ref="A27:B27"/>
    <mergeCell ref="A29:B29"/>
    <mergeCell ref="A31:B31"/>
    <mergeCell ref="A33:B33"/>
    <mergeCell ref="A35:B35"/>
  </mergeCells>
  <pageMargins left="0.59055118110236227" right="0" top="0.39370078740157483" bottom="0" header="0" footer="0"/>
  <pageSetup paperSize="9" scale="70" orientation="portrait" r:id="rId1"/>
  <headerFooter alignWithMargins="0">
    <oddFooter>&amp;C&amp;Z&amp;F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A484C5-E9ED-44D0-A546-104F6E2A96F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works</vt:lpstr>
      <vt:lpstr>pgp1</vt:lpstr>
      <vt:lpstr>pgp2</vt:lpstr>
      <vt:lpstr>ohs1-S2</vt:lpstr>
      <vt:lpstr>ohs2-S2</vt:lpstr>
      <vt:lpstr>ohs3-S2</vt:lpstr>
      <vt:lpstr>ohs4-S2</vt:lpstr>
      <vt:lpstr>ohs5-S2</vt:lpstr>
      <vt:lpstr>ohs6-S2</vt:lpstr>
      <vt:lpstr>wt1-S3</vt:lpstr>
      <vt:lpstr>wt2-S3</vt:lpstr>
      <vt:lpstr>Pipe Lines1 - S4</vt:lpstr>
      <vt:lpstr>Pipe Lines2 - S4</vt:lpstr>
      <vt:lpstr>AVC1-S5</vt:lpstr>
      <vt:lpstr>AVC2-S5</vt:lpstr>
      <vt:lpstr>SSC-S6</vt:lpstr>
      <vt:lpstr>DSC1-S7</vt:lpstr>
      <vt:lpstr>DSC2-S7</vt:lpstr>
      <vt:lpstr>NRVC1-S8</vt:lpstr>
      <vt:lpstr>NRVC2-S8</vt:lpstr>
      <vt:lpstr>VC1-S9</vt:lpstr>
      <vt:lpstr>VC2-S9</vt:lpstr>
      <vt:lpstr>Sum 30</vt:lpstr>
      <vt:lpstr>'AVC1-S5'!Print_Area</vt:lpstr>
      <vt:lpstr>'AVC2-S5'!Print_Area</vt:lpstr>
      <vt:lpstr>'DSC1-S7'!Print_Area</vt:lpstr>
      <vt:lpstr>'DSC2-S7'!Print_Area</vt:lpstr>
      <vt:lpstr>'NRVC1-S8'!Print_Area</vt:lpstr>
      <vt:lpstr>'NRVC2-S8'!Print_Area</vt:lpstr>
      <vt:lpstr>'ohs1-S2'!Print_Area</vt:lpstr>
      <vt:lpstr>'ohs2-S2'!Print_Area</vt:lpstr>
      <vt:lpstr>'ohs3-S2'!Print_Area</vt:lpstr>
      <vt:lpstr>'ohs4-S2'!Print_Area</vt:lpstr>
      <vt:lpstr>'ohs5-S2'!Print_Area</vt:lpstr>
      <vt:lpstr>'ohs6-S2'!Print_Area</vt:lpstr>
      <vt:lpstr>'pgp1'!Print_Area</vt:lpstr>
      <vt:lpstr>'pgp2'!Print_Area</vt:lpstr>
      <vt:lpstr>'Pipe Lines1 - S4'!Print_Area</vt:lpstr>
      <vt:lpstr>'Pipe Lines2 - S4'!Print_Area</vt:lpstr>
      <vt:lpstr>'SSC-S6'!Print_Area</vt:lpstr>
      <vt:lpstr>'Sum 30'!Print_Area</vt:lpstr>
      <vt:lpstr>'VC1-S9'!Print_Area</vt:lpstr>
      <vt:lpstr>'VC2-S9'!Print_Area</vt:lpstr>
      <vt:lpstr>works!Print_Area</vt:lpstr>
      <vt:lpstr>'wt1-S3'!Print_Area</vt:lpstr>
      <vt:lpstr>'wt2-S3'!Print_Area</vt:lpstr>
    </vt:vector>
  </TitlesOfParts>
  <Company>Ernst &amp; Partners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Haggymassy</dc:creator>
  <cp:lastModifiedBy>Constance Mahlangu</cp:lastModifiedBy>
  <cp:lastPrinted>2026-10-02T08:24:58Z</cp:lastPrinted>
  <dcterms:created xsi:type="dcterms:W3CDTF">2000-11-15T14:41:12Z</dcterms:created>
  <dcterms:modified xsi:type="dcterms:W3CDTF">2026-10-06T14:29:49Z</dcterms:modified>
</cp:coreProperties>
</file>