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hembaL\Documents\TO\2026-2027\DWS\Publication\"/>
    </mc:Choice>
  </mc:AlternateContent>
  <xr:revisionPtr revIDLastSave="0" documentId="13_ncr:1_{A5E57CCF-666D-4051-94D2-C641DA8D4A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ICING SCHEDULE" sheetId="6" r:id="rId1"/>
  </sheets>
  <definedNames>
    <definedName name="_xlnm.Print_Area" localSheetId="0">'PRICING SCHEDULE'!$A:$H</definedName>
    <definedName name="_xlnm.Print_Titles" localSheetId="0">'PRICING SCHEDULE'!$1:$4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6" l="1"/>
  <c r="F40" i="6"/>
  <c r="F39" i="6"/>
  <c r="F38" i="6"/>
  <c r="F37" i="6"/>
  <c r="F36" i="6"/>
  <c r="F33" i="6"/>
  <c r="F30" i="6"/>
  <c r="F34" i="6"/>
  <c r="F32" i="6"/>
  <c r="F31" i="6"/>
  <c r="F29" i="6"/>
  <c r="F28" i="6"/>
  <c r="F27" i="6"/>
  <c r="F26" i="6"/>
  <c r="F25" i="6"/>
  <c r="F24" i="6"/>
  <c r="F23" i="6"/>
  <c r="F22" i="6"/>
  <c r="F21" i="6"/>
  <c r="F20" i="6"/>
  <c r="F19" i="6" l="1"/>
  <c r="F35" i="6"/>
  <c r="F42" i="6" l="1"/>
  <c r="F43" i="6" s="1"/>
  <c r="F44" i="6" s="1"/>
</calcChain>
</file>

<file path=xl/sharedStrings.xml><?xml version="1.0" encoding="utf-8"?>
<sst xmlns="http://schemas.openxmlformats.org/spreadsheetml/2006/main" count="100" uniqueCount="81">
  <si>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</si>
  <si>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</si>
  <si>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</si>
  <si>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</si>
  <si>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</si>
  <si>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</si>
  <si>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</si>
  <si>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</si>
  <si>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</si>
  <si>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</si>
  <si>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1.1</t>
  </si>
  <si>
    <t>1.2</t>
  </si>
  <si>
    <t>1.3</t>
  </si>
  <si>
    <t>1.4</t>
  </si>
  <si>
    <t>1.5</t>
  </si>
  <si>
    <t>1.6</t>
  </si>
  <si>
    <t>1.7</t>
  </si>
  <si>
    <t>1.8</t>
  </si>
  <si>
    <t>Unit Price 
(Excl VAT)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</si>
  <si>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</si>
  <si>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</si>
  <si>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</si>
  <si>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</si>
  <si>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</si>
  <si>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</si>
  <si>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</si>
  <si>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</si>
  <si>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</si>
  <si>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</si>
  <si>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</si>
  <si>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Price clarification comment</t>
  </si>
  <si>
    <t>Signature (above)</t>
  </si>
  <si>
    <t>BRAND / MODEL (if applicable)</t>
  </si>
  <si>
    <t>NETWORK: GENERAL SERVICES</t>
  </si>
  <si>
    <t>Each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</si>
  <si>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</si>
  <si>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</si>
  <si>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 xml:space="preserve">Year 1 </t>
  </si>
  <si>
    <t>1.</t>
  </si>
  <si>
    <t>Sum</t>
  </si>
  <si>
    <t>Supply of equipment</t>
  </si>
  <si>
    <t>Supply, install and configure HPE Aruba Networking CX 6200F 24G Class‑4 PoE 4SFP+ 370W Switch</t>
  </si>
  <si>
    <t>HPE Aruba Networking 10G SR SFP+ LC 400m OM4 MMF C‑Class Transceiver</t>
  </si>
  <si>
    <t>HPE Aruba Networking 10G SFP+ to SFP+ 1m Direct Attach Copper Cable</t>
  </si>
  <si>
    <t>HPE Aruba Networking 10G SFP+ to SFP+ 3m Direct Attach Copper Cable</t>
  </si>
  <si>
    <t>HPE Aruba Networking CX 5420 6-slot Switch</t>
  </si>
  <si>
    <t>1.9</t>
  </si>
  <si>
    <t>1.10</t>
  </si>
  <si>
    <t>HPE Aruba Networking CX 5420 1600W AC Power Supply</t>
  </si>
  <si>
    <t>HPE Aruba Networking CX 5420 Management Module</t>
  </si>
  <si>
    <t>HPE Aruba Networking CX 5420 8p Smart Rate 1G/2.5G/5G/10G Class8 PoE Module</t>
  </si>
  <si>
    <t>HPE Aruba Networking CX 5420 8p SFP+ 1G/10G LRM Module</t>
  </si>
  <si>
    <t>HPE Aruba Networking 10G SFP+ to SFP+ 7m Direct Attach Copper Cable</t>
  </si>
  <si>
    <t>1.11</t>
  </si>
  <si>
    <t>1.12</t>
  </si>
  <si>
    <t>1.13</t>
  </si>
  <si>
    <t>1.14</t>
  </si>
  <si>
    <t>HPE ANW 5Y FC NBD Exch HW 5420 6-slot SVC</t>
  </si>
  <si>
    <t>Aruba 5Y FC NBD Exch HW 6200F 24G PoE+ SVC</t>
  </si>
  <si>
    <t>HPE Aruba Networking Central Switch Class-4 Foundation 5-year Subscription E-STU</t>
  </si>
  <si>
    <t>HPE Aruba Networking Central Switch Class-2 Foundation 5-year Subscription E-STU</t>
  </si>
  <si>
    <t>* Access Switches, Core Switch Solution must be able to seamlessly integrate and operate with each other.
* The solution to be able to accommodate a VOIP and WIFI access points.</t>
  </si>
  <si>
    <t>UTP Category 6 50cm patch leads</t>
  </si>
  <si>
    <t>Patching of ALL new equipment</t>
  </si>
  <si>
    <t xml:space="preserve">Configuration of switch ports to accommodate all existing network reliant infrastructure </t>
  </si>
  <si>
    <t>Decommission of ALL old equipment</t>
  </si>
  <si>
    <t>Amend or update network diagrams as needed</t>
  </si>
  <si>
    <t>On-site Installation and Configuration of ALL equipment as per DWS design, outside of business hours hours (weekend)</t>
  </si>
  <si>
    <t>Testing</t>
  </si>
  <si>
    <t>1.16</t>
  </si>
  <si>
    <t>1.17</t>
  </si>
  <si>
    <t>1.18</t>
  </si>
  <si>
    <t>1.19</t>
  </si>
  <si>
    <t>1.20</t>
  </si>
  <si>
    <t>1.21</t>
  </si>
  <si>
    <t>RFB No</t>
  </si>
  <si>
    <t>RFB Title</t>
  </si>
  <si>
    <r>
      <t xml:space="preserve">(a)  Bidder must complete/enter </t>
    </r>
    <r>
      <rPr>
        <b/>
        <sz val="12"/>
        <color theme="1"/>
        <rFont val="Aptos"/>
        <family val="2"/>
      </rPr>
      <t xml:space="preserve">YELLOW </t>
    </r>
    <r>
      <rPr>
        <sz val="12"/>
        <color theme="1"/>
        <rFont val="Aptos"/>
        <family val="2"/>
      </rPr>
      <t>cells only</t>
    </r>
  </si>
  <si>
    <r>
      <t xml:space="preserve">(d)  Prices that are dependent on </t>
    </r>
    <r>
      <rPr>
        <b/>
        <sz val="12"/>
        <color theme="1"/>
        <rFont val="Aptos"/>
        <family val="2"/>
      </rPr>
      <t xml:space="preserve">Rate of Exchange (ROE) </t>
    </r>
    <r>
      <rPr>
        <sz val="12"/>
        <color theme="1"/>
        <rFont val="Aptos"/>
        <family val="2"/>
      </rPr>
      <t>must use ROE indicated below, then enter in Column "Forex %" the percentage of the price that is ROE dependent (0% means the price is not ROE dependent)</t>
    </r>
  </si>
  <si>
    <t>REQUEST FOR BID FOR THE SUPPLY, DELIVERY, INSTALLATION AND CONFIGURATION OF HEWLETT PACKARD ENTERPRISE ARUBA NETWORK SWITCHES FOR THE DEPARTMENT OF WATER AND SANITATION</t>
  </si>
  <si>
    <t>RFB 3305-2026 (ERP No: 540013)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</si>
</sst>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8"/>
      <color rgb="FF002060"/>
      <name val="Aptos"/>
      <family val="2"/>
    </font>
    <font>
      <sz val="12"/>
      <name val="Aptos"/>
      <family val="2"/>
    </font>
    <font>
      <b/>
      <sz val="12"/>
      <name val="Aptos"/>
      <family val="2"/>
    </font>
    <font>
      <b/>
      <sz val="12"/>
      <color rgb="FF000066"/>
      <name val="Aptos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rgb="FF000000"/>
      <name val="Aptos"/>
      <family val="2"/>
    </font>
    <font>
      <b/>
      <sz val="12"/>
      <color theme="0"/>
      <name val="Aptos"/>
      <family val="2"/>
    </font>
    <font>
      <sz val="11"/>
      <name val="Aptos"/>
      <family val="2"/>
    </font>
    <font>
      <sz val="11"/>
      <color rgb="FF000000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8"/>
      </left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/>
    <xf numFmtId="0" fontId="2" fillId="0" borderId="0" xfId="0" applyFont="1"/>
    <xf numFmtId="0" fontId="4" fillId="5" borderId="1" xfId="0" applyFont="1" applyFill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vertical="top"/>
    </xf>
    <xf numFmtId="0" fontId="2" fillId="3" borderId="0" xfId="0" applyFont="1" applyFill="1"/>
    <xf numFmtId="0" fontId="4" fillId="5" borderId="3" xfId="0" applyFont="1" applyFill="1" applyBorder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4" fillId="5" borderId="5" xfId="0" applyFont="1" applyFill="1" applyBorder="1" applyAlignment="1">
      <alignment horizontal="right" vertical="top" wrapText="1"/>
    </xf>
    <xf numFmtId="0" fontId="5" fillId="6" borderId="5" xfId="0" applyFont="1" applyFill="1" applyBorder="1" applyAlignment="1">
      <alignment horizontal="left" vertical="top" wrapText="1"/>
    </xf>
    <xf numFmtId="0" fontId="5" fillId="3" borderId="0" xfId="0" applyFont="1" applyFill="1"/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wrapText="1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/>
    <xf numFmtId="0" fontId="7" fillId="3" borderId="0" xfId="0" applyFont="1" applyFill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5" fillId="0" borderId="0" xfId="0" applyFont="1"/>
    <xf numFmtId="0" fontId="7" fillId="5" borderId="1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4" fillId="3" borderId="0" xfId="0" applyFont="1" applyFill="1" applyAlignment="1">
      <alignment horizontal="left" vertical="top"/>
    </xf>
    <xf numFmtId="0" fontId="5" fillId="3" borderId="0" xfId="0" applyFont="1" applyFill="1" applyAlignment="1">
      <alignment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vertical="top" wrapText="1"/>
    </xf>
    <xf numFmtId="164" fontId="5" fillId="2" borderId="5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5" fillId="4" borderId="4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11" fillId="6" borderId="14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13" fillId="3" borderId="7" xfId="0" applyFont="1" applyFill="1" applyBorder="1" applyAlignment="1">
      <alignment horizontal="left" vertical="top"/>
    </xf>
    <xf numFmtId="0" fontId="2" fillId="3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8" fillId="3" borderId="0" xfId="0" applyFont="1" applyFill="1" applyAlignment="1">
      <alignment horizontal="right" vertical="top" wrapText="1"/>
    </xf>
    <xf numFmtId="0" fontId="13" fillId="3" borderId="8" xfId="0" applyFont="1" applyFill="1" applyBorder="1" applyAlignment="1">
      <alignment horizontal="left" vertical="top"/>
    </xf>
    <xf numFmtId="0" fontId="13" fillId="6" borderId="7" xfId="0" applyFont="1" applyFill="1" applyBorder="1" applyAlignment="1">
      <alignment horizontal="left" vertical="top"/>
    </xf>
    <xf numFmtId="0" fontId="13" fillId="3" borderId="11" xfId="0" applyFont="1" applyFill="1" applyBorder="1" applyAlignment="1">
      <alignment horizontal="left" vertical="top"/>
    </xf>
    <xf numFmtId="0" fontId="11" fillId="6" borderId="16" xfId="0" applyFont="1" applyFill="1" applyBorder="1" applyAlignment="1">
      <alignment horizontal="left" vertical="top" wrapText="1"/>
    </xf>
    <xf numFmtId="0" fontId="11" fillId="6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164" fontId="5" fillId="2" borderId="3" xfId="0" applyNumberFormat="1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wrapText="1"/>
    </xf>
    <xf numFmtId="0" fontId="5" fillId="4" borderId="17" xfId="0" applyFont="1" applyFill="1" applyBorder="1" applyAlignment="1">
      <alignment horizontal="center" vertical="top"/>
    </xf>
    <xf numFmtId="0" fontId="10" fillId="4" borderId="17" xfId="0" applyFont="1" applyFill="1" applyBorder="1" applyAlignment="1">
      <alignment horizontal="center" vertical="top" wrapText="1"/>
    </xf>
    <xf numFmtId="164" fontId="10" fillId="4" borderId="17" xfId="0" applyNumberFormat="1" applyFont="1" applyFill="1" applyBorder="1" applyAlignment="1">
      <alignment horizontal="center" vertical="top" wrapText="1"/>
    </xf>
    <xf numFmtId="164" fontId="5" fillId="4" borderId="17" xfId="0" applyNumberFormat="1" applyFont="1" applyFill="1" applyBorder="1" applyAlignment="1">
      <alignment horizontal="left" vertical="top" wrapText="1"/>
    </xf>
    <xf numFmtId="0" fontId="7" fillId="0" borderId="17" xfId="0" quotePrefix="1" applyFont="1" applyBorder="1" applyAlignment="1">
      <alignment horizontal="left" vertical="top" wrapText="1"/>
    </xf>
    <xf numFmtId="0" fontId="2" fillId="0" borderId="17" xfId="0" applyFont="1" applyBorder="1" applyAlignment="1">
      <alignment wrapText="1"/>
    </xf>
    <xf numFmtId="0" fontId="7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center" wrapText="1"/>
    </xf>
    <xf numFmtId="164" fontId="7" fillId="6" borderId="17" xfId="0" applyNumberFormat="1" applyFont="1" applyFill="1" applyBorder="1" applyAlignment="1">
      <alignment vertical="top" wrapText="1"/>
    </xf>
    <xf numFmtId="164" fontId="4" fillId="5" borderId="17" xfId="0" applyNumberFormat="1" applyFont="1" applyFill="1" applyBorder="1" applyAlignment="1">
      <alignment horizontal="left" vertical="top" wrapText="1"/>
    </xf>
    <xf numFmtId="0" fontId="9" fillId="4" borderId="17" xfId="0" applyFont="1" applyFill="1" applyBorder="1"/>
    <xf numFmtId="164" fontId="5" fillId="4" borderId="17" xfId="0" applyNumberFormat="1" applyFont="1" applyFill="1" applyBorder="1" applyAlignment="1">
      <alignment horizontal="center" vertical="top"/>
    </xf>
    <xf numFmtId="0" fontId="12" fillId="0" borderId="17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7" fillId="5" borderId="17" xfId="0" applyFont="1" applyFill="1" applyBorder="1" applyAlignment="1">
      <alignment horizontal="left" vertical="top" wrapText="1"/>
    </xf>
    <xf numFmtId="0" fontId="8" fillId="5" borderId="17" xfId="0" applyFont="1" applyFill="1" applyBorder="1" applyAlignment="1">
      <alignment horizontal="right" vertical="top" wrapText="1"/>
    </xf>
    <xf numFmtId="0" fontId="7" fillId="5" borderId="17" xfId="0" applyFont="1" applyFill="1" applyBorder="1" applyAlignment="1">
      <alignment horizontal="center" vertical="top" wrapText="1"/>
    </xf>
    <xf numFmtId="44" fontId="8" fillId="5" borderId="17" xfId="0" applyNumberFormat="1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left" vertical="top"/>
    </xf>
    <xf numFmtId="0" fontId="13" fillId="3" borderId="19" xfId="0" applyFont="1" applyFill="1" applyBorder="1" applyAlignment="1">
      <alignment horizontal="left" vertical="top"/>
    </xf>
    <xf numFmtId="0" fontId="13" fillId="3" borderId="18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top" wrapText="1"/>
    </xf>
    <xf numFmtId="0" fontId="8" fillId="3" borderId="20" xfId="0" applyFont="1" applyFill="1" applyBorder="1" applyAlignment="1">
      <alignment horizontal="right" vertical="top" wrapText="1"/>
    </xf>
    <xf numFmtId="0" fontId="7" fillId="3" borderId="21" xfId="0" applyFont="1" applyFill="1" applyBorder="1" applyAlignment="1">
      <alignment horizontal="left" vertical="top" wrapText="1"/>
    </xf>
    <xf numFmtId="0" fontId="13" fillId="3" borderId="22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left" vertical="center" wrapText="1"/>
    </xf>
    <xf numFmtId="0" fontId="13" fillId="3" borderId="2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left" vertical="center" wrapText="1"/>
    </xf>
    <xf numFmtId="14" fontId="13" fillId="6" borderId="7" xfId="0" applyNumberFormat="1" applyFont="1" applyFill="1" applyBorder="1" applyAlignment="1">
      <alignment horizontal="left" vertical="top"/>
    </xf>
    <xf numFmtId="14" fontId="13" fillId="6" borderId="12" xfId="0" applyNumberFormat="1" applyFont="1" applyFill="1" applyBorder="1" applyAlignment="1">
      <alignment horizontal="left" vertical="top"/>
    </xf>
    <xf numFmtId="0" fontId="13" fillId="3" borderId="10" xfId="0" applyFont="1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top"/>
    </xf>
    <xf numFmtId="0" fontId="13" fillId="3" borderId="9" xfId="0" applyFont="1" applyFill="1" applyBorder="1" applyAlignment="1">
      <alignment horizontal="left" vertical="top"/>
    </xf>
    <xf numFmtId="44" fontId="4" fillId="0" borderId="14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186613</xdr:colOff>
      <xdr:row>0</xdr:row>
      <xdr:rowOff>0</xdr:rowOff>
    </xdr:from>
    <xdr:to>
      <xdr:col>0</xdr:col>
      <xdr:colOff>478272</xdr:colOff>
      <xdr:row>0</xdr:row>
      <xdr:rowOff>324355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13" y="0"/>
          <a:ext cx="295469" cy="31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5"/>
  <sheetViews>
    <sheetView tabSelected="1" zoomScale="98" zoomScaleNormal="98" workbookViewId="0">
      <selection activeCell="B4" sqref="B4"/>
    </sheetView>
  </sheetViews>
  <sheetFormatPr defaultColWidth="9.109375" defaultRowHeight="14.4" x14ac:dyDescent="0.3"/>
  <cols>
    <col min="1" max="1" width="9" style="44" customWidth="1"/>
    <col min="2" max="2" width="75.5546875" style="40" customWidth="1"/>
    <col min="3" max="3" width="21.109375" style="49" customWidth="1"/>
    <col min="4" max="4" width="7.5546875" style="49" customWidth="1"/>
    <col min="5" max="6" width="19.5546875" style="40" customWidth="1"/>
    <col min="7" max="7" width="32.6640625" style="40" customWidth="1"/>
    <col min="8" max="8" width="36.6640625" style="40" customWidth="1"/>
    <col min="9" max="16384" width="9.109375" style="40"/>
  </cols>
  <sheetData>
    <row r="1" spans="1:13" s="5" customFormat="1" ht="28.95" customHeight="1" x14ac:dyDescent="0.3">
      <c r="A1" s="1"/>
      <c r="B1" s="2" t="s">
        <v>19</v>
      </c>
      <c r="C1" s="3"/>
      <c r="D1" s="4"/>
      <c r="E1" s="4"/>
      <c r="F1" s="4"/>
      <c r="G1" s="4"/>
      <c r="H1" s="4"/>
    </row>
    <row r="2" spans="1:13" s="5" customFormat="1" ht="15.6" x14ac:dyDescent="0.3">
      <c r="A2" s="6" t="s">
        <v>75</v>
      </c>
      <c r="B2" s="7" t="s">
        <v>80</v>
      </c>
      <c r="C2" s="8"/>
      <c r="D2" s="9"/>
      <c r="E2" s="9"/>
      <c r="F2" s="9"/>
      <c r="G2" s="10"/>
      <c r="H2" s="10"/>
      <c r="I2" s="10"/>
      <c r="J2" s="10"/>
      <c r="K2" s="10"/>
      <c r="L2" s="10"/>
      <c r="M2" s="10"/>
    </row>
    <row r="3" spans="1:13" s="5" customFormat="1" ht="46.8" x14ac:dyDescent="0.3">
      <c r="A3" s="11" t="s">
        <v>76</v>
      </c>
      <c r="B3" s="50" t="s">
        <v>79</v>
      </c>
      <c r="C3" s="8"/>
      <c r="D3" s="12"/>
      <c r="E3" s="12"/>
      <c r="F3" s="12"/>
      <c r="G3" s="10"/>
      <c r="H3" s="10"/>
      <c r="I3" s="10"/>
      <c r="J3" s="10"/>
      <c r="K3" s="10"/>
      <c r="L3" s="10"/>
      <c r="M3" s="10"/>
    </row>
    <row r="4" spans="1:13" s="5" customFormat="1" ht="31.2" x14ac:dyDescent="0.3">
      <c r="A4" s="13" t="s">
        <v>20</v>
      </c>
      <c r="B4" s="14"/>
      <c r="C4" s="8"/>
      <c r="D4" s="15"/>
      <c r="E4" s="15"/>
      <c r="F4" s="15"/>
      <c r="G4" s="10"/>
      <c r="H4" s="10"/>
      <c r="I4" s="10"/>
      <c r="J4" s="10"/>
      <c r="K4" s="10"/>
      <c r="L4" s="10"/>
      <c r="M4" s="10"/>
    </row>
    <row r="5" spans="1:13" s="5" customFormat="1" ht="15.6" x14ac:dyDescent="0.3">
      <c r="A5" s="16"/>
      <c r="B5" s="17"/>
      <c r="C5" s="8"/>
      <c r="D5" s="15"/>
      <c r="E5" s="15"/>
      <c r="F5" s="15"/>
      <c r="G5" s="10"/>
      <c r="H5" s="10"/>
      <c r="I5" s="10"/>
      <c r="J5" s="10"/>
      <c r="K5" s="10"/>
      <c r="L5" s="10"/>
      <c r="M5" s="10"/>
    </row>
    <row r="6" spans="1:13" s="10" customFormat="1" ht="15.6" x14ac:dyDescent="0.3">
      <c r="A6" s="18" t="s">
        <v>7</v>
      </c>
      <c r="B6" s="19"/>
      <c r="C6" s="19"/>
      <c r="D6" s="15"/>
      <c r="E6" s="15"/>
      <c r="F6" s="15"/>
    </row>
    <row r="7" spans="1:13" s="10" customFormat="1" ht="15.6" x14ac:dyDescent="0.3">
      <c r="A7" s="20" t="s">
        <v>77</v>
      </c>
      <c r="B7" s="21"/>
      <c r="C7" s="22"/>
      <c r="D7" s="15"/>
      <c r="E7" s="15"/>
      <c r="F7" s="15"/>
    </row>
    <row r="8" spans="1:13" s="10" customFormat="1" ht="15.6" x14ac:dyDescent="0.3">
      <c r="A8" s="23" t="s">
        <v>35</v>
      </c>
      <c r="B8" s="24"/>
      <c r="C8" s="24"/>
      <c r="D8" s="15"/>
      <c r="E8" s="15"/>
      <c r="F8" s="15"/>
    </row>
    <row r="9" spans="1:13" s="10" customFormat="1" ht="15.6" x14ac:dyDescent="0.3">
      <c r="A9" s="23" t="s">
        <v>36</v>
      </c>
      <c r="B9" s="24"/>
      <c r="C9" s="24"/>
      <c r="D9" s="15"/>
      <c r="E9" s="15"/>
      <c r="F9" s="15"/>
    </row>
    <row r="10" spans="1:13" s="10" customFormat="1" ht="15.6" x14ac:dyDescent="0.3">
      <c r="A10" s="25" t="s">
        <v>78</v>
      </c>
      <c r="B10" s="24"/>
      <c r="C10" s="24"/>
      <c r="D10" s="15"/>
      <c r="E10" s="15"/>
      <c r="F10" s="15"/>
    </row>
    <row r="11" spans="1:13" s="10" customFormat="1" ht="78" x14ac:dyDescent="0.3">
      <c r="A11" s="24"/>
      <c r="B11" s="26" t="s">
        <v>3</v>
      </c>
      <c r="C11" s="27" t="s">
        <v>4</v>
      </c>
      <c r="D11" s="28"/>
      <c r="E11" s="15"/>
      <c r="F11" s="15"/>
    </row>
    <row r="12" spans="1:13" s="10" customFormat="1" ht="15.6" x14ac:dyDescent="0.3">
      <c r="A12" s="24"/>
      <c r="B12" s="29" t="s">
        <v>5</v>
      </c>
      <c r="C12" s="96">
        <v>16.64</v>
      </c>
      <c r="D12" s="30"/>
      <c r="E12" s="89" t="s">
        <v>27</v>
      </c>
      <c r="F12" s="15"/>
    </row>
    <row r="13" spans="1:13" s="10" customFormat="1" ht="15.6" customHeight="1" x14ac:dyDescent="0.3">
      <c r="A13" s="24"/>
      <c r="B13" s="29" t="s">
        <v>6</v>
      </c>
      <c r="C13" s="97">
        <v>18.52</v>
      </c>
      <c r="D13" s="30"/>
      <c r="E13" s="89"/>
      <c r="F13" s="15"/>
    </row>
    <row r="14" spans="1:13" s="10" customFormat="1" ht="15.6" x14ac:dyDescent="0.3">
      <c r="A14" s="24"/>
      <c r="B14" s="31" t="s">
        <v>8</v>
      </c>
      <c r="C14" s="97">
        <v>22.13</v>
      </c>
      <c r="D14" s="30"/>
      <c r="E14" s="89"/>
      <c r="F14" s="15"/>
    </row>
    <row r="15" spans="1:13" s="10" customFormat="1" ht="15.6" x14ac:dyDescent="0.3">
      <c r="A15" s="32"/>
      <c r="B15" s="33"/>
      <c r="C15" s="8"/>
      <c r="D15" s="15"/>
      <c r="E15" s="15"/>
      <c r="F15" s="15"/>
    </row>
    <row r="16" spans="1:13" s="5" customFormat="1" ht="15.6" x14ac:dyDescent="0.3">
      <c r="A16" s="34"/>
      <c r="B16" s="35"/>
      <c r="C16" s="36"/>
      <c r="D16" s="88" t="s">
        <v>37</v>
      </c>
      <c r="E16" s="88"/>
      <c r="F16" s="88"/>
      <c r="G16" s="10"/>
    </row>
    <row r="17" spans="1:8" ht="31.2" x14ac:dyDescent="0.3">
      <c r="A17" s="37" t="s">
        <v>0</v>
      </c>
      <c r="B17" s="38" t="s">
        <v>21</v>
      </c>
      <c r="C17" s="57" t="s">
        <v>1</v>
      </c>
      <c r="D17" s="57" t="s">
        <v>9</v>
      </c>
      <c r="E17" s="58" t="s">
        <v>18</v>
      </c>
      <c r="F17" s="58" t="s">
        <v>28</v>
      </c>
      <c r="G17" s="39" t="s">
        <v>32</v>
      </c>
      <c r="H17" s="39" t="s">
        <v>30</v>
      </c>
    </row>
    <row r="18" spans="1:8" ht="62.4" x14ac:dyDescent="0.3">
      <c r="A18" s="59"/>
      <c r="B18" s="60" t="s">
        <v>61</v>
      </c>
      <c r="C18" s="61"/>
      <c r="D18" s="62"/>
      <c r="E18" s="63"/>
      <c r="F18" s="64"/>
      <c r="G18" s="55"/>
      <c r="H18" s="43"/>
    </row>
    <row r="19" spans="1:8" ht="15.6" x14ac:dyDescent="0.3">
      <c r="A19" s="59" t="s">
        <v>38</v>
      </c>
      <c r="B19" s="60" t="s">
        <v>40</v>
      </c>
      <c r="C19" s="61"/>
      <c r="D19" s="62"/>
      <c r="E19" s="63"/>
      <c r="F19" s="64">
        <f>SUM(F20:F34)</f>
        <v>0</v>
      </c>
      <c r="G19" s="55"/>
      <c r="H19" s="43"/>
    </row>
    <row r="20" spans="1:8" ht="28.8" x14ac:dyDescent="0.3">
      <c r="A20" s="65" t="s">
        <v>10</v>
      </c>
      <c r="B20" s="66" t="s">
        <v>41</v>
      </c>
      <c r="C20" s="67" t="s">
        <v>34</v>
      </c>
      <c r="D20" s="68">
        <v>12</v>
      </c>
      <c r="E20" s="69">
        <v>0</v>
      </c>
      <c r="F20" s="70">
        <f>D20*E20</f>
        <v>0</v>
      </c>
      <c r="G20" s="56"/>
      <c r="H20" s="43"/>
    </row>
    <row r="21" spans="1:8" ht="15.6" x14ac:dyDescent="0.3">
      <c r="A21" s="65" t="s">
        <v>11</v>
      </c>
      <c r="B21" s="66" t="s">
        <v>58</v>
      </c>
      <c r="C21" s="67" t="s">
        <v>34</v>
      </c>
      <c r="D21" s="68">
        <v>12</v>
      </c>
      <c r="E21" s="69">
        <v>0</v>
      </c>
      <c r="F21" s="70">
        <f t="shared" ref="F21:F34" si="0">D21*E21</f>
        <v>0</v>
      </c>
      <c r="G21" s="56"/>
      <c r="H21" s="43"/>
    </row>
    <row r="22" spans="1:8" ht="15.6" x14ac:dyDescent="0.3">
      <c r="A22" s="65" t="s">
        <v>12</v>
      </c>
      <c r="B22" s="66" t="s">
        <v>42</v>
      </c>
      <c r="C22" s="67" t="s">
        <v>34</v>
      </c>
      <c r="D22" s="68">
        <v>16</v>
      </c>
      <c r="E22" s="69">
        <v>0</v>
      </c>
      <c r="F22" s="70">
        <f t="shared" si="0"/>
        <v>0</v>
      </c>
      <c r="G22" s="56"/>
      <c r="H22" s="43"/>
    </row>
    <row r="23" spans="1:8" ht="15.6" x14ac:dyDescent="0.3">
      <c r="A23" s="65" t="s">
        <v>13</v>
      </c>
      <c r="B23" s="66" t="s">
        <v>43</v>
      </c>
      <c r="C23" s="67" t="s">
        <v>34</v>
      </c>
      <c r="D23" s="68">
        <v>10</v>
      </c>
      <c r="E23" s="69">
        <v>0</v>
      </c>
      <c r="F23" s="70">
        <f t="shared" si="0"/>
        <v>0</v>
      </c>
      <c r="G23" s="56"/>
      <c r="H23" s="43"/>
    </row>
    <row r="24" spans="1:8" ht="15.6" x14ac:dyDescent="0.3">
      <c r="A24" s="65" t="s">
        <v>14</v>
      </c>
      <c r="B24" s="66" t="s">
        <v>44</v>
      </c>
      <c r="C24" s="67" t="s">
        <v>34</v>
      </c>
      <c r="D24" s="68">
        <v>2</v>
      </c>
      <c r="E24" s="69">
        <v>0</v>
      </c>
      <c r="F24" s="70">
        <f t="shared" si="0"/>
        <v>0</v>
      </c>
      <c r="G24" s="56"/>
      <c r="H24" s="43"/>
    </row>
    <row r="25" spans="1:8" ht="15.6" x14ac:dyDescent="0.3">
      <c r="A25" s="65" t="s">
        <v>15</v>
      </c>
      <c r="B25" s="66" t="s">
        <v>45</v>
      </c>
      <c r="C25" s="67" t="s">
        <v>34</v>
      </c>
      <c r="D25" s="68">
        <v>2</v>
      </c>
      <c r="E25" s="69">
        <v>0</v>
      </c>
      <c r="F25" s="70">
        <f t="shared" si="0"/>
        <v>0</v>
      </c>
      <c r="G25" s="56"/>
      <c r="H25" s="43"/>
    </row>
    <row r="26" spans="1:8" ht="15.6" x14ac:dyDescent="0.3">
      <c r="A26" s="65" t="s">
        <v>16</v>
      </c>
      <c r="B26" s="66" t="s">
        <v>57</v>
      </c>
      <c r="C26" s="67" t="s">
        <v>34</v>
      </c>
      <c r="D26" s="68">
        <v>2</v>
      </c>
      <c r="E26" s="69">
        <v>0</v>
      </c>
      <c r="F26" s="70">
        <f t="shared" si="0"/>
        <v>0</v>
      </c>
      <c r="G26" s="56"/>
      <c r="H26" s="43"/>
    </row>
    <row r="27" spans="1:8" ht="15.6" x14ac:dyDescent="0.3">
      <c r="A27" s="65" t="s">
        <v>17</v>
      </c>
      <c r="B27" s="66" t="s">
        <v>48</v>
      </c>
      <c r="C27" s="67" t="s">
        <v>34</v>
      </c>
      <c r="D27" s="68">
        <v>8</v>
      </c>
      <c r="E27" s="69">
        <v>0</v>
      </c>
      <c r="F27" s="70">
        <f t="shared" si="0"/>
        <v>0</v>
      </c>
      <c r="G27" s="56"/>
      <c r="H27" s="43"/>
    </row>
    <row r="28" spans="1:8" ht="15.6" x14ac:dyDescent="0.3">
      <c r="A28" s="65" t="s">
        <v>46</v>
      </c>
      <c r="B28" s="66" t="s">
        <v>49</v>
      </c>
      <c r="C28" s="67" t="s">
        <v>34</v>
      </c>
      <c r="D28" s="68">
        <v>2</v>
      </c>
      <c r="E28" s="69">
        <v>0</v>
      </c>
      <c r="F28" s="70">
        <f t="shared" si="0"/>
        <v>0</v>
      </c>
      <c r="G28" s="56"/>
      <c r="H28" s="43"/>
    </row>
    <row r="29" spans="1:8" ht="28.8" x14ac:dyDescent="0.3">
      <c r="A29" s="65" t="s">
        <v>47</v>
      </c>
      <c r="B29" s="66" t="s">
        <v>50</v>
      </c>
      <c r="C29" s="67" t="s">
        <v>34</v>
      </c>
      <c r="D29" s="68">
        <v>5</v>
      </c>
      <c r="E29" s="69">
        <v>0</v>
      </c>
      <c r="F29" s="70">
        <f t="shared" si="0"/>
        <v>0</v>
      </c>
      <c r="G29" s="56"/>
      <c r="H29" s="43"/>
    </row>
    <row r="30" spans="1:8" ht="15.6" x14ac:dyDescent="0.3">
      <c r="A30" s="65" t="s">
        <v>53</v>
      </c>
      <c r="B30" s="66" t="s">
        <v>51</v>
      </c>
      <c r="C30" s="67" t="s">
        <v>34</v>
      </c>
      <c r="D30" s="68">
        <v>3</v>
      </c>
      <c r="E30" s="69">
        <v>0</v>
      </c>
      <c r="F30" s="70">
        <f>D30*E30</f>
        <v>0</v>
      </c>
      <c r="G30" s="56"/>
      <c r="H30" s="43"/>
    </row>
    <row r="31" spans="1:8" ht="15.6" x14ac:dyDescent="0.3">
      <c r="A31" s="65" t="s">
        <v>54</v>
      </c>
      <c r="B31" s="66" t="s">
        <v>52</v>
      </c>
      <c r="C31" s="67" t="s">
        <v>34</v>
      </c>
      <c r="D31" s="68">
        <v>2</v>
      </c>
      <c r="E31" s="69">
        <v>0</v>
      </c>
      <c r="F31" s="70">
        <f t="shared" si="0"/>
        <v>0</v>
      </c>
      <c r="G31" s="56"/>
      <c r="H31" s="43"/>
    </row>
    <row r="32" spans="1:8" ht="28.8" x14ac:dyDescent="0.3">
      <c r="A32" s="65" t="s">
        <v>55</v>
      </c>
      <c r="B32" s="66" t="s">
        <v>60</v>
      </c>
      <c r="C32" s="67" t="s">
        <v>34</v>
      </c>
      <c r="D32" s="68">
        <v>12</v>
      </c>
      <c r="E32" s="69">
        <v>0</v>
      </c>
      <c r="F32" s="70">
        <f t="shared" si="0"/>
        <v>0</v>
      </c>
      <c r="G32" s="56"/>
      <c r="H32" s="43"/>
    </row>
    <row r="33" spans="1:8" ht="28.8" x14ac:dyDescent="0.3">
      <c r="A33" s="65" t="s">
        <v>56</v>
      </c>
      <c r="B33" s="66" t="s">
        <v>59</v>
      </c>
      <c r="C33" s="67" t="s">
        <v>34</v>
      </c>
      <c r="D33" s="68">
        <v>2</v>
      </c>
      <c r="E33" s="69">
        <v>0</v>
      </c>
      <c r="F33" s="70">
        <f>D33*E33</f>
        <v>0</v>
      </c>
      <c r="G33" s="56"/>
      <c r="H33" s="43"/>
    </row>
    <row r="34" spans="1:8" ht="15.6" x14ac:dyDescent="0.3">
      <c r="A34" s="65">
        <v>1.1499999999999999</v>
      </c>
      <c r="B34" s="66" t="s">
        <v>62</v>
      </c>
      <c r="C34" s="67" t="s">
        <v>34</v>
      </c>
      <c r="D34" s="68">
        <v>300</v>
      </c>
      <c r="E34" s="69">
        <v>0</v>
      </c>
      <c r="F34" s="70">
        <f t="shared" si="0"/>
        <v>0</v>
      </c>
      <c r="G34" s="56"/>
      <c r="H34" s="43"/>
    </row>
    <row r="35" spans="1:8" ht="15.6" x14ac:dyDescent="0.3">
      <c r="A35" s="65"/>
      <c r="B35" s="71" t="s">
        <v>33</v>
      </c>
      <c r="C35" s="61"/>
      <c r="D35" s="61"/>
      <c r="E35" s="61"/>
      <c r="F35" s="72">
        <f>SUM(F36:F41)</f>
        <v>0</v>
      </c>
      <c r="G35" s="41"/>
      <c r="H35" s="42"/>
    </row>
    <row r="36" spans="1:8" ht="28.8" customHeight="1" x14ac:dyDescent="0.3">
      <c r="A36" s="65" t="s">
        <v>69</v>
      </c>
      <c r="B36" s="73" t="s">
        <v>67</v>
      </c>
      <c r="C36" s="67" t="s">
        <v>39</v>
      </c>
      <c r="D36" s="68">
        <v>1</v>
      </c>
      <c r="E36" s="69">
        <v>0</v>
      </c>
      <c r="F36" s="70">
        <f t="shared" ref="F36:F41" si="1">D36*E36</f>
        <v>0</v>
      </c>
      <c r="G36" s="56"/>
      <c r="H36" s="43"/>
    </row>
    <row r="37" spans="1:8" ht="15.6" x14ac:dyDescent="0.3">
      <c r="A37" s="65" t="s">
        <v>70</v>
      </c>
      <c r="B37" s="73" t="s">
        <v>63</v>
      </c>
      <c r="C37" s="67" t="s">
        <v>39</v>
      </c>
      <c r="D37" s="68">
        <v>1</v>
      </c>
      <c r="E37" s="69">
        <v>0</v>
      </c>
      <c r="F37" s="70">
        <f t="shared" si="1"/>
        <v>0</v>
      </c>
      <c r="G37" s="56"/>
      <c r="H37" s="43"/>
    </row>
    <row r="38" spans="1:8" ht="28.8" x14ac:dyDescent="0.3">
      <c r="A38" s="65" t="s">
        <v>71</v>
      </c>
      <c r="B38" s="73" t="s">
        <v>64</v>
      </c>
      <c r="C38" s="67" t="s">
        <v>39</v>
      </c>
      <c r="D38" s="68">
        <v>1</v>
      </c>
      <c r="E38" s="69">
        <v>0</v>
      </c>
      <c r="F38" s="70">
        <f t="shared" si="1"/>
        <v>0</v>
      </c>
      <c r="G38" s="56"/>
      <c r="H38" s="43"/>
    </row>
    <row r="39" spans="1:8" ht="15.6" x14ac:dyDescent="0.3">
      <c r="A39" s="65" t="s">
        <v>72</v>
      </c>
      <c r="B39" s="73" t="s">
        <v>65</v>
      </c>
      <c r="C39" s="67" t="s">
        <v>39</v>
      </c>
      <c r="D39" s="68">
        <v>1</v>
      </c>
      <c r="E39" s="69">
        <v>0</v>
      </c>
      <c r="F39" s="70">
        <f t="shared" si="1"/>
        <v>0</v>
      </c>
      <c r="G39" s="56"/>
      <c r="H39" s="43"/>
    </row>
    <row r="40" spans="1:8" ht="15.6" x14ac:dyDescent="0.3">
      <c r="A40" s="65" t="s">
        <v>73</v>
      </c>
      <c r="B40" s="74" t="s">
        <v>66</v>
      </c>
      <c r="C40" s="67" t="s">
        <v>39</v>
      </c>
      <c r="D40" s="68">
        <v>1</v>
      </c>
      <c r="E40" s="69">
        <v>0</v>
      </c>
      <c r="F40" s="70">
        <f t="shared" si="1"/>
        <v>0</v>
      </c>
      <c r="G40" s="56"/>
      <c r="H40" s="43"/>
    </row>
    <row r="41" spans="1:8" ht="15.6" x14ac:dyDescent="0.3">
      <c r="A41" s="65" t="s">
        <v>74</v>
      </c>
      <c r="B41" s="74" t="s">
        <v>68</v>
      </c>
      <c r="C41" s="67" t="s">
        <v>39</v>
      </c>
      <c r="D41" s="68">
        <v>1</v>
      </c>
      <c r="E41" s="69">
        <v>0</v>
      </c>
      <c r="F41" s="70">
        <f t="shared" si="1"/>
        <v>0</v>
      </c>
      <c r="G41" s="56"/>
      <c r="H41" s="43"/>
    </row>
    <row r="42" spans="1:8" ht="15.6" x14ac:dyDescent="0.3">
      <c r="A42" s="75"/>
      <c r="B42" s="76" t="s">
        <v>22</v>
      </c>
      <c r="C42" s="77"/>
      <c r="D42" s="77"/>
      <c r="E42" s="78"/>
      <c r="F42" s="78">
        <f>F19+F35</f>
        <v>0</v>
      </c>
      <c r="G42" s="56"/>
      <c r="H42" s="43"/>
    </row>
    <row r="43" spans="1:8" ht="15.6" x14ac:dyDescent="0.3">
      <c r="A43" s="79"/>
      <c r="B43" s="76" t="s">
        <v>2</v>
      </c>
      <c r="C43" s="77"/>
      <c r="D43" s="77"/>
      <c r="E43" s="78"/>
      <c r="F43" s="78">
        <f>F42*0.15</f>
        <v>0</v>
      </c>
      <c r="G43" s="46"/>
      <c r="H43" s="46"/>
    </row>
    <row r="44" spans="1:8" ht="15.6" x14ac:dyDescent="0.3">
      <c r="A44" s="79"/>
      <c r="B44" s="76" t="s">
        <v>23</v>
      </c>
      <c r="C44" s="77"/>
      <c r="D44" s="77"/>
      <c r="E44" s="78"/>
      <c r="F44" s="78">
        <f>F42+F43</f>
        <v>0</v>
      </c>
      <c r="G44" s="46"/>
      <c r="H44" s="46"/>
    </row>
    <row r="45" spans="1:8" s="46" customFormat="1" ht="15.6" x14ac:dyDescent="0.3">
      <c r="A45" s="45"/>
      <c r="B45" s="51"/>
      <c r="C45" s="48"/>
      <c r="D45" s="48"/>
    </row>
    <row r="46" spans="1:8" s="46" customFormat="1" ht="15.6" x14ac:dyDescent="0.3">
      <c r="A46" s="45"/>
      <c r="B46" s="51"/>
      <c r="C46" s="48"/>
      <c r="D46" s="48"/>
    </row>
    <row r="47" spans="1:8" s="46" customFormat="1" ht="16.2" thickBot="1" x14ac:dyDescent="0.35">
      <c r="A47" s="45"/>
      <c r="B47" s="83"/>
      <c r="C47" s="48"/>
      <c r="D47" s="48"/>
    </row>
    <row r="48" spans="1:8" s="46" customFormat="1" ht="25.95" customHeight="1" thickBot="1" x14ac:dyDescent="0.35">
      <c r="A48" s="45"/>
      <c r="B48" s="85" t="s">
        <v>29</v>
      </c>
      <c r="C48" s="81"/>
      <c r="D48" s="92"/>
      <c r="E48" s="93"/>
    </row>
    <row r="49" spans="1:8" ht="17.399999999999999" customHeight="1" x14ac:dyDescent="0.3">
      <c r="A49" s="45"/>
      <c r="B49" s="86"/>
      <c r="C49" s="80" t="s">
        <v>24</v>
      </c>
      <c r="D49" s="47" t="s">
        <v>26</v>
      </c>
      <c r="E49" s="52"/>
      <c r="F49" s="46"/>
      <c r="G49" s="46"/>
      <c r="H49" s="46"/>
    </row>
    <row r="50" spans="1:8" ht="34.950000000000003" customHeight="1" x14ac:dyDescent="0.3">
      <c r="A50" s="45"/>
      <c r="B50" s="86"/>
      <c r="C50" s="53"/>
      <c r="D50" s="90"/>
      <c r="E50" s="91"/>
      <c r="F50" s="46"/>
      <c r="G50" s="46"/>
      <c r="H50" s="46"/>
    </row>
    <row r="51" spans="1:8" ht="19.2" customHeight="1" thickBot="1" x14ac:dyDescent="0.35">
      <c r="A51" s="45"/>
      <c r="B51" s="87"/>
      <c r="C51" s="54" t="s">
        <v>31</v>
      </c>
      <c r="D51" s="94" t="s">
        <v>25</v>
      </c>
      <c r="E51" s="95"/>
      <c r="F51" s="46"/>
      <c r="G51" s="46"/>
      <c r="H51" s="46"/>
    </row>
    <row r="52" spans="1:8" ht="14.4" customHeight="1" x14ac:dyDescent="0.3">
      <c r="A52" s="45"/>
      <c r="B52" s="84"/>
      <c r="C52" s="48"/>
      <c r="D52" s="48"/>
      <c r="E52" s="46"/>
      <c r="F52" s="46"/>
      <c r="G52" s="46"/>
      <c r="H52" s="46"/>
    </row>
    <row r="53" spans="1:8" ht="15" customHeight="1" x14ac:dyDescent="0.3">
      <c r="A53" s="45"/>
      <c r="B53" s="82"/>
      <c r="C53" s="48"/>
      <c r="D53" s="48"/>
      <c r="E53" s="46"/>
      <c r="F53" s="46"/>
      <c r="G53" s="46"/>
      <c r="H53" s="46"/>
    </row>
    <row r="54" spans="1:8" x14ac:dyDescent="0.3">
      <c r="B54" s="46"/>
    </row>
    <row r="55" spans="1:8" x14ac:dyDescent="0.3">
      <c r="B55" s="46"/>
    </row>
  </sheetData>
  <sheetProtection formatCells="0" formatColumns="0" formatRows="0" insertRows="0"/>
  <protectedRanges>
    <protectedRange sqref="C48:E50" name="Range7"/>
    <protectedRange sqref="G18:H34 G36:H42" name="Range6"/>
    <protectedRange sqref="D18:E19 A18:A35 D35 F35:H35 E20:E41 C18:C41" name="Range3"/>
    <protectedRange sqref="C12:D14" name="Range2"/>
    <protectedRange sqref="B2:B4" name="Range1"/>
    <protectedRange sqref="B18:B19" name="Range3_1"/>
    <protectedRange sqref="B20:B41" name="Range3_2"/>
    <protectedRange sqref="D20:D34" name="Range3_3"/>
  </protectedRanges>
  <mergeCells count="6">
    <mergeCell ref="B48:B51"/>
    <mergeCell ref="D16:F16"/>
    <mergeCell ref="E12:E14"/>
    <mergeCell ref="D50:E50"/>
    <mergeCell ref="D48:E48"/>
    <mergeCell ref="D51:E51"/>
  </mergeCells>
  <phoneticPr fontId="1" type="noConversion"/>
  <dataValidations count="2">
    <dataValidation type="decimal" operator="greaterThanOrEqual" allowBlank="1" showInputMessage="1" showErrorMessage="1" sqref="C12:C14 D31:D33 E20:E34 E36:E41" xr:uid="{8C15FC5A-F30C-4ABB-9E84-56D0A532AF68}">
      <formula1>0</formula1>
    </dataValidation>
    <dataValidation type="list" allowBlank="1" showInputMessage="1" showErrorMessage="1" sqref="D12:D14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70" fitToHeight="4" orientation="landscape" r:id="rId1"/>
  <ignoredErrors>
    <ignoredError sqref="A20:A27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d9c2d3b-da9a-42f5-a59d-45626def3e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372C94F00CF48B32B66E598D3EC3A" ma:contentTypeVersion="17" ma:contentTypeDescription="Create a new document." ma:contentTypeScope="" ma:versionID="bab3235e00240641f511107065d26a85">
  <xsd:schema xmlns:xsd="http://www.w3.org/2001/XMLSchema" xmlns:xs="http://www.w3.org/2001/XMLSchema" xmlns:p="http://schemas.microsoft.com/office/2006/metadata/properties" xmlns:ns3="6f704e1e-f0c2-40e2-ab64-1788ff7897d9" xmlns:ns4="fd9c2d3b-da9a-42f5-a59d-45626def3ea8" targetNamespace="http://schemas.microsoft.com/office/2006/metadata/properties" ma:root="true" ma:fieldsID="c4073b82d9d061dcea2caace7c639ff2" ns3:_="" ns4:_="">
    <xsd:import namespace="6f704e1e-f0c2-40e2-ab64-1788ff7897d9"/>
    <xsd:import namespace="fd9c2d3b-da9a-42f5-a59d-45626def3ea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04e1e-f0c2-40e2-ab64-1788ff7897d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c2d3b-da9a-42f5-a59d-45626def3e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1973C5-1A34-47CF-9CAF-C3C7909081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E1A955-3211-4000-8E21-486D85C8C131}">
  <ds:schemaRefs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6f704e1e-f0c2-40e2-ab64-1788ff7897d9"/>
    <ds:schemaRef ds:uri="fd9c2d3b-da9a-42f5-a59d-45626def3ea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76288BE-EEFB-4165-AEFC-E5E67A5DC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704e1e-f0c2-40e2-ab64-1788ff7897d9"/>
    <ds:schemaRef ds:uri="fd9c2d3b-da9a-42f5-a59d-45626def3e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Themba Leburu</cp:lastModifiedBy>
  <cp:lastPrinted>2026-05-13T14:03:44Z</cp:lastPrinted>
  <dcterms:created xsi:type="dcterms:W3CDTF">2017-06-15T23:28:53Z</dcterms:created>
  <dcterms:modified xsi:type="dcterms:W3CDTF">2026-10-29T10:03:13Z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0x010100C8C372C94F00CF48B32B66E598D3EC3A</vt:lpwstr>
  </property>
  <property fmtid="{D5CDD505-2E9C-101B-9397-08002B2CF9AE}" pid="3" name="MSIP_Label_382c5201-1ce7-41e2-bc35-8f8dc05aa09a_Enabled">
    <vt:lpwstr>true</vt:lpwstr>
  </property>
  <property fmtid="{D5CDD505-2E9C-101B-9397-08002B2CF9AE}" pid="4" name="MSIP_Label_382c5201-1ce7-41e2-bc35-8f8dc05aa09a_SetDate">
    <vt:lpwstr>2026-05-13T10:45:28Z</vt:lpwstr>
  </property>
  <property fmtid="{D5CDD505-2E9C-101B-9397-08002B2CF9AE}" pid="5" name="MSIP_Label_382c5201-1ce7-41e2-bc35-8f8dc05aa09a_Method">
    <vt:lpwstr>Standard</vt:lpwstr>
  </property>
  <property fmtid="{D5CDD505-2E9C-101B-9397-08002B2CF9AE}" pid="6" name="MSIP_Label_382c5201-1ce7-41e2-bc35-8f8dc05aa09a_Name">
    <vt:lpwstr>DWS General - Public</vt:lpwstr>
  </property>
  <property fmtid="{D5CDD505-2E9C-101B-9397-08002B2CF9AE}" pid="7" name="MSIP_Label_382c5201-1ce7-41e2-bc35-8f8dc05aa09a_SiteId">
    <vt:lpwstr>c0491358-a254-4466-ab3d-ff428faeea29</vt:lpwstr>
  </property>
  <property fmtid="{D5CDD505-2E9C-101B-9397-08002B2CF9AE}" pid="8" name="MSIP_Label_382c5201-1ce7-41e2-bc35-8f8dc05aa09a_ActionId">
    <vt:lpwstr>e4b5ba03-27b6-4634-bb03-dca7e0f7ca65</vt:lpwstr>
  </property>
  <property fmtid="{D5CDD505-2E9C-101B-9397-08002B2CF9AE}" pid="9" name="MSIP_Label_382c5201-1ce7-41e2-bc35-8f8dc05aa09a_ContentBits">
    <vt:lpwstr>0</vt:lpwstr>
  </property>
  <property fmtid="{D5CDD505-2E9C-101B-9397-08002B2CF9AE}" pid="10" name="MSIP_Label_382c5201-1ce7-41e2-bc35-8f8dc05aa09a_Tag">
    <vt:lpwstr>10, 3, 0, 1</vt:lpwstr>
  </property>
</Properties>
</file>