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lesedi_manganye_nhls_ac_za1/Documents/Desktop/LESEDIS PROJECTS/RFB033-26-27 DIGITAL AP SCANNING/"/>
    </mc:Choice>
  </mc:AlternateContent>
  <xr:revisionPtr revIDLastSave="74" documentId="8_{D3B5E55F-EABD-4A62-ADFB-99B1770DBCE0}" xr6:coauthVersionLast="47" xr6:coauthVersionMax="47" xr10:uidLastSave="{B022A90E-81D9-4E9B-AD51-4738AE2C3581}"/>
  <bookViews>
    <workbookView xWindow="28680" yWindow="-120" windowWidth="29040" windowHeight="15720" xr2:uid="{00000000-000D-0000-FFFF-FFFF00000000}"/>
  </bookViews>
  <sheets>
    <sheet name="PLACEMENT OPTION" sheetId="6" r:id="rId1"/>
    <sheet name="OUTRIGHT PURCHASE OPTION" sheetId="9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0" i="9" l="1"/>
  <c r="I80" i="9"/>
  <c r="E60" i="9"/>
  <c r="E47" i="9"/>
  <c r="E34" i="9"/>
  <c r="E20" i="9"/>
  <c r="M46" i="6"/>
  <c r="M47" i="6"/>
  <c r="K46" i="6"/>
  <c r="K47" i="6"/>
  <c r="I46" i="6"/>
  <c r="I47" i="6"/>
  <c r="G46" i="6"/>
  <c r="G47" i="6"/>
  <c r="E46" i="6"/>
  <c r="E47" i="6"/>
  <c r="M45" i="6"/>
  <c r="K45" i="6"/>
  <c r="I45" i="6"/>
  <c r="G45" i="6"/>
  <c r="E45" i="6"/>
  <c r="E32" i="6"/>
  <c r="E33" i="6"/>
  <c r="G32" i="6"/>
  <c r="G33" i="6"/>
  <c r="I32" i="6"/>
  <c r="I33" i="6"/>
  <c r="K32" i="6"/>
  <c r="K33" i="6"/>
  <c r="M32" i="6"/>
  <c r="M33" i="6"/>
  <c r="M31" i="6"/>
  <c r="K31" i="6"/>
  <c r="I31" i="6"/>
  <c r="G31" i="6"/>
  <c r="E31" i="6"/>
  <c r="M18" i="6"/>
  <c r="M19" i="6"/>
  <c r="K18" i="6"/>
  <c r="K19" i="6"/>
  <c r="I18" i="6"/>
  <c r="I19" i="6"/>
  <c r="G18" i="6"/>
  <c r="G19" i="6"/>
  <c r="E18" i="6"/>
  <c r="E19" i="6"/>
  <c r="M17" i="6"/>
  <c r="K17" i="6"/>
  <c r="I17" i="6"/>
  <c r="G17" i="6"/>
  <c r="E17" i="6"/>
  <c r="N49" i="6"/>
  <c r="N35" i="6"/>
  <c r="N21" i="6"/>
  <c r="Q108" i="9"/>
  <c r="N108" i="9"/>
  <c r="K108" i="9"/>
  <c r="H108" i="9"/>
  <c r="E108" i="9"/>
  <c r="Q93" i="9"/>
  <c r="N93" i="9"/>
  <c r="K93" i="9"/>
  <c r="H93" i="9"/>
  <c r="E93" i="9"/>
  <c r="Q92" i="9"/>
  <c r="N92" i="9"/>
  <c r="K92" i="9"/>
  <c r="H92" i="9"/>
  <c r="E92" i="9"/>
  <c r="I78" i="9"/>
  <c r="H78" i="9"/>
  <c r="G78" i="9"/>
  <c r="F78" i="9"/>
  <c r="E78" i="9"/>
  <c r="F66" i="6"/>
  <c r="G66" i="6"/>
  <c r="H66" i="6"/>
  <c r="I66" i="6"/>
  <c r="E58" i="9"/>
  <c r="E59" i="9" s="1"/>
  <c r="E45" i="9"/>
  <c r="E44" i="9"/>
  <c r="E43" i="9"/>
  <c r="E32" i="9"/>
  <c r="E31" i="9"/>
  <c r="E30" i="9"/>
  <c r="E18" i="9"/>
  <c r="E17" i="9"/>
  <c r="E16" i="9"/>
  <c r="R108" i="9" l="1"/>
  <c r="R109" i="9" s="1"/>
  <c r="E33" i="9"/>
  <c r="E35" i="9" s="1"/>
  <c r="I118" i="9" s="1"/>
  <c r="R93" i="9"/>
  <c r="R92" i="9"/>
  <c r="I79" i="9"/>
  <c r="I81" i="9" s="1"/>
  <c r="I120" i="9" s="1"/>
  <c r="E46" i="9"/>
  <c r="E48" i="9" s="1"/>
  <c r="I119" i="9" s="1"/>
  <c r="E61" i="9"/>
  <c r="E19" i="9"/>
  <c r="E21" i="9" s="1"/>
  <c r="I117" i="9" s="1"/>
  <c r="R111" i="9" l="1"/>
  <c r="I122" i="9" s="1"/>
  <c r="R94" i="9"/>
  <c r="R95" i="9" l="1"/>
  <c r="R96" i="9" s="1"/>
  <c r="I121" i="9" s="1"/>
  <c r="I123" i="9" s="1"/>
  <c r="N46" i="6" l="1"/>
  <c r="N32" i="6"/>
  <c r="N18" i="6"/>
  <c r="E66" i="6"/>
  <c r="I67" i="6" s="1"/>
  <c r="I68" i="6" s="1"/>
  <c r="Q92" i="6"/>
  <c r="N92" i="6"/>
  <c r="K92" i="6"/>
  <c r="H92" i="6"/>
  <c r="E92" i="6"/>
  <c r="Q79" i="6"/>
  <c r="N79" i="6"/>
  <c r="K79" i="6"/>
  <c r="H79" i="6"/>
  <c r="E79" i="6"/>
  <c r="Q78" i="6"/>
  <c r="N78" i="6"/>
  <c r="K78" i="6"/>
  <c r="H78" i="6"/>
  <c r="E78" i="6"/>
  <c r="I69" i="6" l="1"/>
  <c r="I103" i="6" s="1"/>
  <c r="N47" i="6"/>
  <c r="N45" i="6"/>
  <c r="N33" i="6"/>
  <c r="N31" i="6"/>
  <c r="N19" i="6"/>
  <c r="R92" i="6"/>
  <c r="R79" i="6"/>
  <c r="R78" i="6"/>
  <c r="N48" i="6" l="1"/>
  <c r="N50" i="6" s="1"/>
  <c r="I102" i="6" s="1"/>
  <c r="N34" i="6"/>
  <c r="N36" i="6" s="1"/>
  <c r="I101" i="6" s="1"/>
  <c r="R93" i="6"/>
  <c r="R80" i="6"/>
  <c r="R81" i="6" s="1"/>
  <c r="R94" i="6" l="1"/>
  <c r="R95" i="6" s="1"/>
  <c r="I105" i="6" s="1"/>
  <c r="R82" i="6"/>
  <c r="I104" i="6" s="1"/>
  <c r="T19" i="2" l="1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C24" i="2" l="1"/>
  <c r="D24" i="2" s="1"/>
  <c r="C26" i="2"/>
  <c r="D26" i="2" s="1"/>
  <c r="D27" i="2"/>
  <c r="D28" i="2"/>
  <c r="G11" i="2"/>
  <c r="I11" i="2" s="1"/>
  <c r="M11" i="2"/>
  <c r="O11" i="2" s="1"/>
  <c r="P11" i="2" s="1"/>
  <c r="N17" i="6"/>
  <c r="E28" i="2"/>
  <c r="C25" i="2"/>
  <c r="D25" i="2" s="1"/>
  <c r="E25" i="2" s="1"/>
  <c r="N20" i="6" l="1"/>
  <c r="N22" i="6" s="1"/>
  <c r="I100" i="6" s="1"/>
  <c r="I106" i="6" s="1"/>
  <c r="E27" i="2"/>
  <c r="E26" i="2"/>
</calcChain>
</file>

<file path=xl/sharedStrings.xml><?xml version="1.0" encoding="utf-8"?>
<sst xmlns="http://schemas.openxmlformats.org/spreadsheetml/2006/main" count="598" uniqueCount="105">
  <si>
    <t>Year 2</t>
  </si>
  <si>
    <t>Year 3</t>
  </si>
  <si>
    <t>Total Price (VAT Incl.)</t>
  </si>
  <si>
    <t>(VAT Excl.)</t>
  </si>
  <si>
    <t xml:space="preserve">Year 1 </t>
  </si>
  <si>
    <t>Year 4</t>
  </si>
  <si>
    <t>Year 5</t>
  </si>
  <si>
    <t>Subtotal (VAT Excl.)</t>
  </si>
  <si>
    <t>Year 1</t>
  </si>
  <si>
    <t xml:space="preserve">Total Annual Cost </t>
  </si>
  <si>
    <t>Bidders must provide the NHLS with costing information for a 5 years’ contract duration.  The bid price quoted must be inclusive as per the scope of work.</t>
  </si>
  <si>
    <t>in</t>
  </si>
  <si>
    <t>Year 1 - 5</t>
  </si>
  <si>
    <t>Unit of measure</t>
  </si>
  <si>
    <t>Unit Rate</t>
  </si>
  <si>
    <t xml:space="preserve">Total Cost </t>
  </si>
  <si>
    <t>Pricing Schedule A</t>
  </si>
  <si>
    <t>Bid Amount</t>
  </si>
  <si>
    <t>Item Description</t>
  </si>
  <si>
    <t>c) Line Prices are all VAT EXCLUSIVE and TOTAL PRICE is VAT INCLUSIVE.</t>
  </si>
  <si>
    <t>b) Prices must be provided in South African Rand (R).</t>
  </si>
  <si>
    <t>a) Bidder must complete the pricing as per tables below.</t>
  </si>
  <si>
    <t>Total Bid Offer for 5 years (All inclusive)</t>
  </si>
  <si>
    <t>Terms and Conditions of pricing are as follows:</t>
  </si>
  <si>
    <t>Monthly</t>
  </si>
  <si>
    <t>Monthly Rate</t>
  </si>
  <si>
    <t>Monthly  Rate</t>
  </si>
  <si>
    <t>Monthly Unit Rate</t>
  </si>
  <si>
    <t>Pack Size</t>
  </si>
  <si>
    <t>R</t>
  </si>
  <si>
    <t>Unit of Measure</t>
  </si>
  <si>
    <t>Service and maintenace costs</t>
  </si>
  <si>
    <t>Pricing Schedule D</t>
  </si>
  <si>
    <t>VAT (15%)</t>
  </si>
  <si>
    <t>Estimated  Year 1</t>
  </si>
  <si>
    <t>Estimated  Year 2</t>
  </si>
  <si>
    <t>Estimated  Year 3</t>
  </si>
  <si>
    <t>Estimated  Year 4</t>
  </si>
  <si>
    <t>Estimated  Year 5</t>
  </si>
  <si>
    <t>d) Bidders who fail to price according to the costing template provided will be disqualified.</t>
  </si>
  <si>
    <t>e) NHLS is not bound by the below quantities as this contract is for procurement of the consumables on an as and when required basis.</t>
  </si>
  <si>
    <t xml:space="preserve">f) NHLS will appoint based on the rates therefore the total bid offer is for comparison purposes only. </t>
  </si>
  <si>
    <t>Number of Service Intervals Year 1</t>
  </si>
  <si>
    <t>Number of Service Intervals Year 2</t>
  </si>
  <si>
    <t>Number of Service Intervals Year 3</t>
  </si>
  <si>
    <t>Number of Service Intervals Year 4</t>
  </si>
  <si>
    <t>Number of Service Intervals Year 5</t>
  </si>
  <si>
    <t>Material No.</t>
  </si>
  <si>
    <t xml:space="preserve">Unit Price (Exc VAT) Year 1 </t>
  </si>
  <si>
    <t>Unit Price (Exc VAT) Year 2</t>
  </si>
  <si>
    <t>Unit Price (Exc VAT) Year 3</t>
  </si>
  <si>
    <t>Unit Price (Exc VAT) Year 4</t>
  </si>
  <si>
    <t>Unit Price (Exc VAT) Year 5</t>
  </si>
  <si>
    <t xml:space="preserve">Quantity </t>
  </si>
  <si>
    <t>PRICING SCHEDULE SECTION A: INSTRUMENT PLACEMENT COSTS - SCANNERS (Please provide sufficient capacity for slide numbers in Appendix A)</t>
  </si>
  <si>
    <t>PRICING SCHEDULE SECTION C: INSTRUMENT PLACEMENT COSTS - Barcode and Cassette printers (Please confirm whether existing equipment as in Appendix A is compatible with proposed digital pathology solution. If not, please quote for sufficient equipment to process the slide volumes as outlined in Appendix A.)</t>
  </si>
  <si>
    <t>Reagent/Consumables Description</t>
  </si>
  <si>
    <t>SECTION D: COST OF REMOVAL OF EQUIPMENT</t>
  </si>
  <si>
    <t>Per site</t>
  </si>
  <si>
    <t>Total (VAT Incl.)</t>
  </si>
  <si>
    <r>
      <rPr>
        <b/>
        <sz val="10"/>
        <color theme="1"/>
        <rFont val="Calibri"/>
        <family val="2"/>
        <scheme val="minor"/>
      </rPr>
      <t xml:space="preserve">Medium Laboratory Placement:  </t>
    </r>
    <r>
      <rPr>
        <sz val="10"/>
        <color theme="1"/>
        <rFont val="Calibri"/>
        <family val="2"/>
        <scheme val="minor"/>
      </rPr>
      <t xml:space="preserve">             1. George Mukhari                                         2. East London</t>
    </r>
  </si>
  <si>
    <r>
      <rPr>
        <b/>
        <sz val="10"/>
        <color theme="1"/>
        <rFont val="Calibri"/>
        <family val="2"/>
        <scheme val="minor"/>
      </rPr>
      <t>Small Laboratory Placement:</t>
    </r>
    <r>
      <rPr>
        <sz val="10"/>
        <color theme="1"/>
        <rFont val="Calibri"/>
        <family val="2"/>
        <scheme val="minor"/>
      </rPr>
      <t xml:space="preserve">                    1. Green Point                                                  2. Polokwane                                                    3. NIOH</t>
    </r>
  </si>
  <si>
    <t>Per Site</t>
  </si>
  <si>
    <t>Technical Staff training</t>
  </si>
  <si>
    <t>Per delegate</t>
  </si>
  <si>
    <t>Once off</t>
  </si>
  <si>
    <t xml:space="preserve">Total Outright  Cost </t>
  </si>
  <si>
    <t>Outright Fee</t>
  </si>
  <si>
    <t xml:space="preserve">Total Stations  Cost </t>
  </si>
  <si>
    <t>Outright Fee - Viewing Stations</t>
  </si>
  <si>
    <t>Outright Fee - Barcode and cassette printers</t>
  </si>
  <si>
    <t>Outright Fee - Equipment removal</t>
  </si>
  <si>
    <t>PRICING SCHEDULE SECTION E: Reagents (Any reagents or consumables required for the operation of the instruments must be quoted here. If none, please specify none)</t>
  </si>
  <si>
    <t>Summary of the pricing scehdule - Placement Option</t>
  </si>
  <si>
    <t>Summary of the pricing scehdule - Outright Purchase Option</t>
  </si>
  <si>
    <t>Viewing Stations</t>
  </si>
  <si>
    <t>Barcode and Cassette printers</t>
  </si>
  <si>
    <t>Scanners</t>
  </si>
  <si>
    <t>PRICING SCHEDULE SECTION A: INSTRUMENT OUTRIGHT PURCHASE COSTS - SCANNERS (Please provide sufficient capacity for slide numbers in Appendix A)</t>
  </si>
  <si>
    <t>PRICING SCHEDULE SECTION B: INSTRUMENT OUTRIGHT PURCHASE COSTS - VIEWING STATIONS (Please provide a quote for sufficient viewing stations per laboratory as per Appendix A. Please note that Red Cross requires 2 viewing stations independently of Groote Schuur)</t>
  </si>
  <si>
    <t>PRICING SCHEDULE SECTION C: INSTRUMENT OUTRIGHT PURCHASE COSTS - Barcode and Cassette printers (Please confirm whether existing equipment as in Appendix A is compatible with proposed digital pathology solution. If not, please quote for sufficient equipment to process the slide volumes as outlined in Appendix A.)</t>
  </si>
  <si>
    <t>PRICING SCHEDULE SECTION B: INSTRUMENT PLACEMENT COSTS - VIEWING STATIONS  (Please provide a quote for sufficient viewing stations per laboratory as per Appendix A. Please note that RXH requires 2 viewing stations independently of GSH)</t>
  </si>
  <si>
    <t>PRICING SCHEDULE SECTION D: Reagents (Any reagents or consumables required for the operation of the instruments must be quoted here. If none, please specify none)</t>
  </si>
  <si>
    <t>Pricing Schedule E: Service and maintenace costs (Stiplulate the required service interval e.g semi annually/annually)</t>
  </si>
  <si>
    <t>SECTION F: TRAINING ((Please provide sufficient capacity for training in Appendix A)</t>
  </si>
  <si>
    <t>Pricing Schedule B</t>
  </si>
  <si>
    <t>Pricing Schedule C</t>
  </si>
  <si>
    <t>Pricing Schedule E</t>
  </si>
  <si>
    <t>Pricing Schedule F</t>
  </si>
  <si>
    <t xml:space="preserve">Training </t>
  </si>
  <si>
    <t>Reagents and Consumables</t>
  </si>
  <si>
    <t>SECTION F: TRAINING (Please provide sufficient capacity for training in Appendix A)</t>
  </si>
  <si>
    <t>VAT 15%</t>
  </si>
  <si>
    <r>
      <rPr>
        <b/>
        <sz val="10"/>
        <color theme="1"/>
        <rFont val="Calibri"/>
        <family val="2"/>
        <scheme val="minor"/>
      </rPr>
      <t xml:space="preserve">Medium Laboratory Outright:  </t>
    </r>
    <r>
      <rPr>
        <sz val="10"/>
        <color theme="1"/>
        <rFont val="Calibri"/>
        <family val="2"/>
        <scheme val="minor"/>
      </rPr>
      <t xml:space="preserve">             1. George Mukhari                                         2. East London</t>
    </r>
  </si>
  <si>
    <r>
      <rPr>
        <b/>
        <sz val="10"/>
        <color theme="1"/>
        <rFont val="Calibri"/>
        <family val="2"/>
        <scheme val="minor"/>
      </rPr>
      <t>Small Laboratory Outright:</t>
    </r>
    <r>
      <rPr>
        <sz val="10"/>
        <color theme="1"/>
        <rFont val="Calibri"/>
        <family val="2"/>
        <scheme val="minor"/>
      </rPr>
      <t xml:space="preserve">                    1. Green Point                                                  2. Polokwane                                                    3. NIOH</t>
    </r>
  </si>
  <si>
    <t>Large Laboratory Placement:            1.Tshwane Academic Division                                                           2. Chris Hani Baragwanath                                               3. Charlotte Maxeke                                                      4. Port Elizabeth                                                                                                                         5. Nelson Mandela                                        6. Tygerberg                                                              7. Groote Schuur                                                                                                                               8.Universitas                                              9.Inkosi Albert Luthuli</t>
  </si>
  <si>
    <t>Large Laboratory Placement:            1.Tshwane Academic Division                                                           2. Chris Hani Baragwanath                                               3. Charlotte Maxeke                                                      4. Port Elizabeth                                                                                                                         5. Nelson Mandela                                        6. Tygerberg                                                              7. Groote Schuur                           8.Universitas                                        9.Inkosi Albert Luthuli</t>
  </si>
  <si>
    <t>Large Laboratory Placement:            1.Tshwane Academic Division                                                           2. Chris Hani Baragwanath                                               3. Charlotte Maxeke                                                             4. Port Elizabeth                                                                                                                         5. Nelson Mandela                                        6. Tygerberg                                                              7. Groote Schuur                          8.Universitas                                         9.Inkosi Albert Luthuli</t>
  </si>
  <si>
    <t>Large Laboratory Outright:            1.Tshwane Academic Division                                                           2. Chris Hani Baragwanath                                               3. Charlotte Maxeke                                                      4. Port Elizabeth                                                                                                                         5. Nelson Mandela                                        6. Tygerberg                                                              7. Groote Schuur                            8.Universitas                                 9.Inkosi Albert Luthuli</t>
  </si>
  <si>
    <t>Corrective maintenance and breakdown support:                    Large (TAD; CHBAH; CMJAH; NM; TYB; GSH, IAL &amp; Univ)                                         Medium: (DGM &amp; EL)                  Small (GPC; PLK &amp; NIOH)</t>
  </si>
  <si>
    <t>Comprehensive preventative maintenance contract:                Large (TAD; CHBAH; CMJAH; NM; TYB;GSH; IAL &amp; Univ)                                         Medium: (DGM &amp; EL)                  Small (GPC; PLK &amp; NIOH)</t>
  </si>
  <si>
    <t>Equipment removal:                              Large (TAD; CHBAH; CMJAH; NM; TYB, GSH, IAL &amp; UNIV)                                                         Medium: (DGM &amp; EL)                             Small (GPC; PLK &amp; NIOH)</t>
  </si>
  <si>
    <t>Comprehensive preventative maintenance contract:                   Large (TAD; CHBAH; CMJAH; NM; TYB, GSH, IAL &amp; UNIV)                                             Medium: (DGM &amp; EL)                      Small (GPC; PLK &amp; NIOH)</t>
  </si>
  <si>
    <t>Corrective maintenance and breakdown support:                      Large (TAD; CHBAH; CMJAH; NM; TYB, GSH, IAL &amp; UNIV)                                             Medium: (DGM &amp; EL)                      Small (GPC; PLK &amp; NIOH)</t>
  </si>
  <si>
    <t>g) Only firm prices will be accepted. Non-firm prices (including prices subject to rates of exchange variations) will not be considered.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</si>
</sst>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[$R-1C09]#,##0.00"/>
    <numFmt numFmtId="167" formatCode="&quot;R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3" xfId="1" applyFont="1" applyFill="1" applyBorder="1" applyAlignment="1">
      <alignment horizontal="center" vertical="center" wrapText="1"/>
    </xf>
    <xf numFmtId="164" fontId="2" fillId="5" borderId="3" xfId="1" applyFont="1" applyFill="1" applyBorder="1" applyAlignment="1">
      <alignment horizontal="center" vertical="center" wrapText="1"/>
    </xf>
    <xf numFmtId="164" fontId="2" fillId="6" borderId="3" xfId="1" applyFont="1" applyFill="1" applyBorder="1" applyAlignment="1">
      <alignment horizontal="center" vertical="center" wrapText="1"/>
    </xf>
    <xf numFmtId="164" fontId="2" fillId="7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horizontal="center" vertical="center" wrapText="1"/>
    </xf>
    <xf numFmtId="164" fontId="2" fillId="4" borderId="6" xfId="1" applyFont="1" applyFill="1" applyBorder="1" applyAlignment="1">
      <alignment horizontal="center" vertical="center" wrapText="1"/>
    </xf>
    <xf numFmtId="164" fontId="2" fillId="5" borderId="6" xfId="1" applyFont="1" applyFill="1" applyBorder="1" applyAlignment="1">
      <alignment horizontal="center" vertical="center" wrapText="1"/>
    </xf>
    <xf numFmtId="164" fontId="2" fillId="6" borderId="6" xfId="1" applyFont="1" applyFill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64" fontId="2" fillId="2" borderId="7" xfId="1" applyFont="1" applyFill="1" applyBorder="1" applyAlignment="1">
      <alignment horizontal="center" vertical="center" wrapText="1"/>
    </xf>
    <xf numFmtId="164" fontId="2" fillId="7" borderId="8" xfId="1" applyFont="1" applyFill="1" applyBorder="1" applyAlignment="1">
      <alignment horizontal="center" vertical="center" wrapText="1"/>
    </xf>
    <xf numFmtId="164" fontId="2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164" fontId="2" fillId="0" borderId="0" xfId="1" applyFont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/>
    <xf numFmtId="3" fontId="3" fillId="8" borderId="6" xfId="1" applyNumberFormat="1" applyFont="1" applyFill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6" fontId="7" fillId="0" borderId="6" xfId="1" applyNumberFormat="1" applyFont="1" applyBorder="1" applyAlignment="1">
      <alignment horizontal="center" vertical="center" wrapText="1"/>
    </xf>
    <xf numFmtId="0" fontId="4" fillId="0" borderId="6" xfId="0" applyFont="1" applyBorder="1"/>
    <xf numFmtId="166" fontId="2" fillId="0" borderId="6" xfId="1" applyNumberFormat="1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center" wrapText="1"/>
    </xf>
    <xf numFmtId="166" fontId="7" fillId="0" borderId="6" xfId="1" applyNumberFormat="1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right" vertical="center"/>
    </xf>
    <xf numFmtId="166" fontId="3" fillId="0" borderId="20" xfId="1" applyNumberFormat="1" applyFont="1" applyBorder="1" applyAlignment="1">
      <alignment horizontal="center" vertical="center"/>
    </xf>
    <xf numFmtId="3" fontId="7" fillId="8" borderId="6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7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7" xfId="0" applyBorder="1"/>
    <xf numFmtId="3" fontId="7" fillId="8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18" xfId="0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164" fontId="14" fillId="3" borderId="3" xfId="1" applyFont="1" applyFill="1" applyBorder="1" applyAlignment="1">
      <alignment horizontal="center" vertical="center" wrapText="1"/>
    </xf>
    <xf numFmtId="164" fontId="14" fillId="4" borderId="6" xfId="1" applyFont="1" applyFill="1" applyBorder="1" applyAlignment="1">
      <alignment horizontal="center" vertical="center" wrapText="1"/>
    </xf>
    <xf numFmtId="164" fontId="14" fillId="5" borderId="3" xfId="1" applyFont="1" applyFill="1" applyBorder="1" applyAlignment="1">
      <alignment horizontal="center" vertical="center" wrapText="1"/>
    </xf>
    <xf numFmtId="164" fontId="14" fillId="6" borderId="3" xfId="1" applyFont="1" applyFill="1" applyBorder="1" applyAlignment="1">
      <alignment horizontal="center" vertical="center" wrapText="1"/>
    </xf>
    <xf numFmtId="164" fontId="14" fillId="7" borderId="8" xfId="1" applyFont="1" applyFill="1" applyBorder="1" applyAlignment="1">
      <alignment horizontal="center" vertical="center" wrapText="1"/>
    </xf>
    <xf numFmtId="164" fontId="14" fillId="7" borderId="3" xfId="1" applyFont="1" applyFill="1" applyBorder="1" applyAlignment="1">
      <alignment horizontal="center" vertical="center" wrapText="1"/>
    </xf>
    <xf numFmtId="164" fontId="14" fillId="3" borderId="6" xfId="1" applyFont="1" applyFill="1" applyBorder="1" applyAlignment="1">
      <alignment horizontal="center" vertical="center" wrapText="1"/>
    </xf>
    <xf numFmtId="164" fontId="14" fillId="5" borderId="6" xfId="1" applyFont="1" applyFill="1" applyBorder="1" applyAlignment="1">
      <alignment horizontal="center" vertical="center" wrapText="1"/>
    </xf>
    <xf numFmtId="164" fontId="14" fillId="6" borderId="6" xfId="1" applyFont="1" applyFill="1" applyBorder="1" applyAlignment="1">
      <alignment horizontal="center" vertical="center" wrapText="1"/>
    </xf>
    <xf numFmtId="164" fontId="14" fillId="7" borderId="6" xfId="1" applyFont="1" applyFill="1" applyBorder="1" applyAlignment="1">
      <alignment horizontal="center" vertical="center" wrapText="1"/>
    </xf>
    <xf numFmtId="0" fontId="0" fillId="9" borderId="6" xfId="0" applyFill="1" applyBorder="1"/>
    <xf numFmtId="166" fontId="3" fillId="9" borderId="6" xfId="1" applyNumberFormat="1" applyFont="1" applyFill="1" applyBorder="1" applyAlignment="1">
      <alignment horizontal="center" vertical="center"/>
    </xf>
    <xf numFmtId="0" fontId="0" fillId="10" borderId="6" xfId="0" applyFill="1" applyBorder="1"/>
    <xf numFmtId="166" fontId="3" fillId="10" borderId="6" xfId="1" applyNumberFormat="1" applyFont="1" applyFill="1" applyBorder="1" applyAlignment="1">
      <alignment horizontal="center" vertical="center"/>
    </xf>
    <xf numFmtId="164" fontId="2" fillId="3" borderId="12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0" fontId="3" fillId="0" borderId="17" xfId="0" applyFont="1" applyBorder="1"/>
    <xf numFmtId="0" fontId="7" fillId="0" borderId="0" xfId="0" applyFont="1"/>
    <xf numFmtId="0" fontId="13" fillId="0" borderId="0" xfId="0" applyFont="1" applyAlignment="1">
      <alignment vertical="center"/>
    </xf>
    <xf numFmtId="0" fontId="0" fillId="11" borderId="6" xfId="0" applyFill="1" applyBorder="1"/>
    <xf numFmtId="166" fontId="3" fillId="11" borderId="6" xfId="1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166" fontId="7" fillId="0" borderId="8" xfId="1" applyNumberFormat="1" applyFont="1" applyBorder="1" applyAlignment="1">
      <alignment horizontal="center" vertical="center" wrapText="1"/>
    </xf>
    <xf numFmtId="3" fontId="3" fillId="8" borderId="25" xfId="1" applyNumberFormat="1" applyFont="1" applyFill="1" applyBorder="1" applyAlignment="1">
      <alignment horizontal="center" vertical="center" wrapText="1"/>
    </xf>
    <xf numFmtId="166" fontId="3" fillId="0" borderId="25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9" fillId="12" borderId="6" xfId="0" applyFont="1" applyFill="1" applyBorder="1" applyAlignment="1">
      <alignment vertical="center" wrapText="1"/>
    </xf>
    <xf numFmtId="167" fontId="3" fillId="8" borderId="6" xfId="1" applyNumberFormat="1" applyFont="1" applyFill="1" applyBorder="1" applyAlignment="1">
      <alignment horizontal="center" vertical="center" wrapText="1"/>
    </xf>
    <xf numFmtId="164" fontId="2" fillId="10" borderId="26" xfId="1" applyFont="1" applyFill="1" applyBorder="1" applyAlignment="1">
      <alignment horizontal="center" vertical="center" wrapText="1"/>
    </xf>
    <xf numFmtId="164" fontId="2" fillId="10" borderId="18" xfId="1" applyFont="1" applyFill="1" applyBorder="1" applyAlignment="1">
      <alignment horizontal="center" vertical="center" wrapText="1"/>
    </xf>
    <xf numFmtId="167" fontId="10" fillId="0" borderId="6" xfId="0" applyNumberFormat="1" applyFont="1" applyBorder="1" applyAlignment="1">
      <alignment horizontal="left" vertical="center" wrapText="1"/>
    </xf>
    <xf numFmtId="0" fontId="0" fillId="13" borderId="6" xfId="0" applyFill="1" applyBorder="1"/>
    <xf numFmtId="166" fontId="3" fillId="13" borderId="6" xfId="1" applyNumberFormat="1" applyFont="1" applyFill="1" applyBorder="1" applyAlignment="1">
      <alignment horizontal="center" vertical="center"/>
    </xf>
    <xf numFmtId="0" fontId="0" fillId="14" borderId="6" xfId="0" applyFill="1" applyBorder="1"/>
    <xf numFmtId="166" fontId="3" fillId="14" borderId="6" xfId="1" applyNumberFormat="1" applyFont="1" applyFill="1" applyBorder="1" applyAlignment="1">
      <alignment horizontal="center" vertical="center"/>
    </xf>
    <xf numFmtId="0" fontId="0" fillId="15" borderId="6" xfId="0" applyFill="1" applyBorder="1"/>
    <xf numFmtId="166" fontId="3" fillId="15" borderId="6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167" fontId="17" fillId="0" borderId="6" xfId="0" applyNumberFormat="1" applyFont="1" applyBorder="1" applyAlignment="1">
      <alignment horizontal="left" vertical="center" wrapText="1"/>
    </xf>
    <xf numFmtId="0" fontId="14" fillId="0" borderId="0" xfId="0" applyFont="1"/>
    <xf numFmtId="0" fontId="7" fillId="12" borderId="6" xfId="0" applyFont="1" applyFill="1" applyBorder="1" applyAlignment="1">
      <alignment vertical="top" wrapText="1"/>
    </xf>
    <xf numFmtId="0" fontId="3" fillId="9" borderId="6" xfId="0" applyFont="1" applyFill="1" applyBorder="1"/>
    <xf numFmtId="0" fontId="3" fillId="13" borderId="6" xfId="0" applyFont="1" applyFill="1" applyBorder="1"/>
    <xf numFmtId="0" fontId="3" fillId="10" borderId="6" xfId="0" applyFont="1" applyFill="1" applyBorder="1"/>
    <xf numFmtId="0" fontId="3" fillId="14" borderId="6" xfId="0" applyFont="1" applyFill="1" applyBorder="1"/>
    <xf numFmtId="0" fontId="3" fillId="15" borderId="6" xfId="0" applyFont="1" applyFill="1" applyBorder="1"/>
    <xf numFmtId="0" fontId="2" fillId="0" borderId="0" xfId="0" applyFont="1"/>
    <xf numFmtId="0" fontId="3" fillId="0" borderId="0" xfId="0" applyFont="1" applyAlignment="1">
      <alignment horizontal="left"/>
    </xf>
    <xf numFmtId="0" fontId="19" fillId="0" borderId="0" xfId="0" applyFont="1"/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166" fontId="7" fillId="0" borderId="15" xfId="1" applyNumberFormat="1" applyFont="1" applyBorder="1" applyAlignment="1">
      <alignment horizontal="center" vertical="center" wrapText="1"/>
    </xf>
    <xf numFmtId="164" fontId="2" fillId="4" borderId="3" xfId="1" applyFont="1" applyFill="1" applyBorder="1" applyAlignment="1">
      <alignment horizontal="center" vertical="center" wrapText="1"/>
    </xf>
    <xf numFmtId="164" fontId="2" fillId="3" borderId="31" xfId="1" applyFont="1" applyFill="1" applyBorder="1" applyAlignment="1">
      <alignment horizontal="center" vertical="center" wrapText="1"/>
    </xf>
    <xf numFmtId="164" fontId="3" fillId="3" borderId="31" xfId="1" applyFont="1" applyFill="1" applyBorder="1" applyAlignment="1">
      <alignment vertical="center" wrapText="1"/>
    </xf>
    <xf numFmtId="164" fontId="2" fillId="4" borderId="31" xfId="1" applyFont="1" applyFill="1" applyBorder="1" applyAlignment="1">
      <alignment horizontal="center" vertical="center" wrapText="1"/>
    </xf>
    <xf numFmtId="164" fontId="3" fillId="4" borderId="31" xfId="1" applyFont="1" applyFill="1" applyBorder="1" applyAlignment="1">
      <alignment vertical="center" wrapText="1"/>
    </xf>
    <xf numFmtId="164" fontId="2" fillId="5" borderId="31" xfId="1" applyFont="1" applyFill="1" applyBorder="1" applyAlignment="1">
      <alignment horizontal="center" vertical="center" wrapText="1"/>
    </xf>
    <xf numFmtId="164" fontId="3" fillId="5" borderId="31" xfId="1" applyFont="1" applyFill="1" applyBorder="1" applyAlignment="1">
      <alignment vertical="center" wrapText="1"/>
    </xf>
    <xf numFmtId="164" fontId="2" fillId="6" borderId="31" xfId="1" applyFont="1" applyFill="1" applyBorder="1" applyAlignment="1">
      <alignment horizontal="center" vertical="center" wrapText="1"/>
    </xf>
    <xf numFmtId="164" fontId="3" fillId="6" borderId="31" xfId="1" applyFont="1" applyFill="1" applyBorder="1" applyAlignment="1">
      <alignment vertical="center" wrapText="1"/>
    </xf>
    <xf numFmtId="164" fontId="2" fillId="7" borderId="31" xfId="1" applyFont="1" applyFill="1" applyBorder="1" applyAlignment="1">
      <alignment horizontal="center" vertical="center" wrapText="1"/>
    </xf>
    <xf numFmtId="164" fontId="2" fillId="2" borderId="32" xfId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166" fontId="2" fillId="0" borderId="6" xfId="1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166" fontId="2" fillId="0" borderId="6" xfId="1" applyNumberFormat="1" applyFont="1" applyBorder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18" fillId="4" borderId="28" xfId="0" applyFont="1" applyFill="1" applyBorder="1" applyAlignment="1">
      <alignment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9" fillId="12" borderId="25" xfId="0" applyFont="1" applyFill="1" applyBorder="1" applyAlignment="1">
      <alignment vertical="center" wrapText="1"/>
    </xf>
    <xf numFmtId="166" fontId="7" fillId="0" borderId="25" xfId="1" applyNumberFormat="1" applyFont="1" applyBorder="1" applyAlignment="1">
      <alignment horizontal="center" vertical="center" wrapText="1"/>
    </xf>
    <xf numFmtId="3" fontId="7" fillId="8" borderId="25" xfId="1" applyNumberFormat="1" applyFont="1" applyFill="1" applyBorder="1" applyAlignment="1">
      <alignment horizontal="center" vertical="center" wrapText="1"/>
    </xf>
    <xf numFmtId="166" fontId="7" fillId="0" borderId="25" xfId="1" applyNumberFormat="1" applyFont="1" applyBorder="1" applyAlignment="1">
      <alignment horizontal="center" vertical="center"/>
    </xf>
    <xf numFmtId="164" fontId="14" fillId="4" borderId="3" xfId="1" applyFont="1" applyFill="1" applyBorder="1" applyAlignment="1">
      <alignment horizontal="center" vertical="center" wrapText="1"/>
    </xf>
    <xf numFmtId="164" fontId="14" fillId="3" borderId="31" xfId="1" applyFont="1" applyFill="1" applyBorder="1" applyAlignment="1">
      <alignment horizontal="center" vertical="center" wrapText="1"/>
    </xf>
    <xf numFmtId="164" fontId="7" fillId="3" borderId="31" xfId="1" applyFont="1" applyFill="1" applyBorder="1" applyAlignment="1">
      <alignment vertical="center" wrapText="1"/>
    </xf>
    <xf numFmtId="164" fontId="14" fillId="4" borderId="31" xfId="1" applyFont="1" applyFill="1" applyBorder="1" applyAlignment="1">
      <alignment horizontal="center" vertical="center" wrapText="1"/>
    </xf>
    <xf numFmtId="164" fontId="7" fillId="4" borderId="31" xfId="1" applyFont="1" applyFill="1" applyBorder="1" applyAlignment="1">
      <alignment vertical="center" wrapText="1"/>
    </xf>
    <xf numFmtId="164" fontId="14" fillId="5" borderId="31" xfId="1" applyFont="1" applyFill="1" applyBorder="1" applyAlignment="1">
      <alignment horizontal="center" vertical="center" wrapText="1"/>
    </xf>
    <xf numFmtId="164" fontId="7" fillId="5" borderId="31" xfId="1" applyFont="1" applyFill="1" applyBorder="1" applyAlignment="1">
      <alignment vertical="center" wrapText="1"/>
    </xf>
    <xf numFmtId="164" fontId="14" fillId="6" borderId="31" xfId="1" applyFont="1" applyFill="1" applyBorder="1" applyAlignment="1">
      <alignment horizontal="center" vertical="center" wrapText="1"/>
    </xf>
    <xf numFmtId="164" fontId="7" fillId="6" borderId="31" xfId="1" applyFont="1" applyFill="1" applyBorder="1" applyAlignment="1">
      <alignment vertical="center" wrapText="1"/>
    </xf>
    <xf numFmtId="164" fontId="14" fillId="7" borderId="31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166" fontId="2" fillId="0" borderId="0" xfId="1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164" fontId="2" fillId="3" borderId="38" xfId="1" applyFont="1" applyFill="1" applyBorder="1" applyAlignment="1">
      <alignment horizontal="center" vertical="center" wrapText="1"/>
    </xf>
    <xf numFmtId="164" fontId="2" fillId="4" borderId="39" xfId="1" applyFont="1" applyFill="1" applyBorder="1" applyAlignment="1">
      <alignment horizontal="center" vertical="center" wrapText="1"/>
    </xf>
    <xf numFmtId="164" fontId="3" fillId="3" borderId="40" xfId="1" applyFont="1" applyFill="1" applyBorder="1" applyAlignment="1">
      <alignment vertical="center" wrapText="1"/>
    </xf>
    <xf numFmtId="164" fontId="2" fillId="4" borderId="42" xfId="1" applyFont="1" applyFill="1" applyBorder="1" applyAlignment="1">
      <alignment horizontal="center" vertical="center" wrapText="1"/>
    </xf>
    <xf numFmtId="167" fontId="3" fillId="8" borderId="25" xfId="1" applyNumberFormat="1" applyFont="1" applyFill="1" applyBorder="1" applyAlignment="1">
      <alignment horizontal="center" vertical="center" wrapText="1"/>
    </xf>
    <xf numFmtId="164" fontId="2" fillId="10" borderId="43" xfId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vertical="center" wrapText="1"/>
    </xf>
    <xf numFmtId="0" fontId="7" fillId="12" borderId="25" xfId="0" applyFont="1" applyFill="1" applyBorder="1" applyAlignment="1">
      <alignment vertical="top" wrapText="1"/>
    </xf>
    <xf numFmtId="0" fontId="3" fillId="11" borderId="25" xfId="0" applyFont="1" applyFill="1" applyBorder="1"/>
    <xf numFmtId="166" fontId="3" fillId="11" borderId="25" xfId="1" applyNumberFormat="1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6" fillId="0" borderId="33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2" fillId="3" borderId="16" xfId="1" applyFont="1" applyFill="1" applyBorder="1" applyAlignment="1">
      <alignment horizontal="center" vertical="center" wrapText="1"/>
    </xf>
    <xf numFmtId="164" fontId="2" fillId="3" borderId="15" xfId="1" applyFont="1" applyFill="1" applyBorder="1" applyAlignment="1">
      <alignment horizontal="center" vertical="center" wrapText="1"/>
    </xf>
    <xf numFmtId="164" fontId="2" fillId="3" borderId="30" xfId="1" applyFont="1" applyFill="1" applyBorder="1" applyAlignment="1">
      <alignment horizontal="center" vertical="center" wrapText="1"/>
    </xf>
    <xf numFmtId="164" fontId="2" fillId="4" borderId="22" xfId="1" applyFont="1" applyFill="1" applyBorder="1" applyAlignment="1">
      <alignment horizontal="center" vertical="center" wrapText="1"/>
    </xf>
    <xf numFmtId="164" fontId="2" fillId="4" borderId="24" xfId="1" applyFont="1" applyFill="1" applyBorder="1" applyAlignment="1">
      <alignment horizontal="center" vertical="center" wrapText="1"/>
    </xf>
    <xf numFmtId="164" fontId="2" fillId="4" borderId="41" xfId="1" applyFont="1" applyFill="1" applyBorder="1" applyAlignment="1">
      <alignment horizontal="center" vertical="center" wrapText="1"/>
    </xf>
    <xf numFmtId="164" fontId="2" fillId="5" borderId="16" xfId="1" applyFont="1" applyFill="1" applyBorder="1" applyAlignment="1">
      <alignment horizontal="center" vertical="center" wrapText="1"/>
    </xf>
    <xf numFmtId="164" fontId="2" fillId="5" borderId="15" xfId="1" applyFont="1" applyFill="1" applyBorder="1" applyAlignment="1">
      <alignment horizontal="center" vertical="center" wrapText="1"/>
    </xf>
    <xf numFmtId="164" fontId="2" fillId="5" borderId="30" xfId="1" applyFont="1" applyFill="1" applyBorder="1" applyAlignment="1">
      <alignment horizontal="center" vertical="center" wrapText="1"/>
    </xf>
    <xf numFmtId="164" fontId="2" fillId="6" borderId="16" xfId="1" applyFont="1" applyFill="1" applyBorder="1" applyAlignment="1">
      <alignment horizontal="center" vertical="center" wrapText="1"/>
    </xf>
    <xf numFmtId="164" fontId="2" fillId="6" borderId="15" xfId="1" applyFont="1" applyFill="1" applyBorder="1" applyAlignment="1">
      <alignment horizontal="center" vertical="center" wrapText="1"/>
    </xf>
    <xf numFmtId="164" fontId="2" fillId="6" borderId="3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15" borderId="12" xfId="0" applyFont="1" applyFill="1" applyBorder="1" applyAlignment="1">
      <alignment horizontal="left"/>
    </xf>
    <xf numFmtId="0" fontId="9" fillId="15" borderId="19" xfId="0" applyFont="1" applyFill="1" applyBorder="1" applyAlignment="1">
      <alignment horizontal="left"/>
    </xf>
    <xf numFmtId="0" fontId="9" fillId="15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10" borderId="12" xfId="0" applyFill="1" applyBorder="1" applyAlignment="1">
      <alignment horizontal="left" wrapText="1"/>
    </xf>
    <xf numFmtId="0" fontId="0" fillId="10" borderId="19" xfId="0" applyFill="1" applyBorder="1" applyAlignment="1">
      <alignment horizontal="left" wrapText="1"/>
    </xf>
    <xf numFmtId="0" fontId="0" fillId="10" borderId="11" xfId="0" applyFill="1" applyBorder="1" applyAlignment="1">
      <alignment horizontal="left" wrapText="1"/>
    </xf>
    <xf numFmtId="0" fontId="0" fillId="14" borderId="12" xfId="0" applyFill="1" applyBorder="1" applyAlignment="1">
      <alignment horizontal="left"/>
    </xf>
    <xf numFmtId="0" fontId="0" fillId="14" borderId="19" xfId="0" applyFill="1" applyBorder="1" applyAlignment="1">
      <alignment horizontal="left"/>
    </xf>
    <xf numFmtId="0" fontId="0" fillId="14" borderId="11" xfId="0" applyFill="1" applyBorder="1" applyAlignment="1">
      <alignment horizontal="left"/>
    </xf>
    <xf numFmtId="0" fontId="0" fillId="9" borderId="12" xfId="0" applyFill="1" applyBorder="1" applyAlignment="1">
      <alignment horizontal="left" wrapText="1"/>
    </xf>
    <xf numFmtId="0" fontId="0" fillId="9" borderId="19" xfId="0" applyFill="1" applyBorder="1" applyAlignment="1">
      <alignment horizontal="left" wrapText="1"/>
    </xf>
    <xf numFmtId="0" fontId="0" fillId="9" borderId="11" xfId="0" applyFill="1" applyBorder="1" applyAlignment="1">
      <alignment horizontal="left" wrapText="1"/>
    </xf>
    <xf numFmtId="0" fontId="0" fillId="11" borderId="12" xfId="0" applyFill="1" applyBorder="1" applyAlignment="1">
      <alignment horizontal="left"/>
    </xf>
    <xf numFmtId="0" fontId="0" fillId="11" borderId="19" xfId="0" applyFill="1" applyBorder="1" applyAlignment="1">
      <alignment horizontal="left"/>
    </xf>
    <xf numFmtId="0" fontId="0" fillId="11" borderId="11" xfId="0" applyFill="1" applyBorder="1" applyAlignment="1">
      <alignment horizontal="left"/>
    </xf>
    <xf numFmtId="0" fontId="0" fillId="13" borderId="12" xfId="0" applyFill="1" applyBorder="1" applyAlignment="1">
      <alignment horizontal="left" wrapText="1"/>
    </xf>
    <xf numFmtId="0" fontId="0" fillId="13" borderId="19" xfId="0" applyFill="1" applyBorder="1" applyAlignment="1">
      <alignment horizontal="left" wrapText="1"/>
    </xf>
    <xf numFmtId="0" fontId="0" fillId="13" borderId="11" xfId="0" applyFill="1" applyBorder="1" applyAlignment="1">
      <alignment horizontal="left" wrapText="1"/>
    </xf>
    <xf numFmtId="164" fontId="2" fillId="7" borderId="16" xfId="1" applyFont="1" applyFill="1" applyBorder="1" applyAlignment="1">
      <alignment horizontal="center" vertical="center" wrapText="1"/>
    </xf>
    <xf numFmtId="164" fontId="2" fillId="7" borderId="15" xfId="1" applyFont="1" applyFill="1" applyBorder="1" applyAlignment="1">
      <alignment horizontal="center" vertical="center" wrapText="1"/>
    </xf>
    <xf numFmtId="164" fontId="2" fillId="7" borderId="30" xfId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14" fillId="7" borderId="16" xfId="1" applyFont="1" applyFill="1" applyBorder="1" applyAlignment="1">
      <alignment horizontal="center" vertical="center" wrapText="1"/>
    </xf>
    <xf numFmtId="164" fontId="14" fillId="7" borderId="15" xfId="1" applyFont="1" applyFill="1" applyBorder="1" applyAlignment="1">
      <alignment horizontal="center" vertical="center" wrapText="1"/>
    </xf>
    <xf numFmtId="164" fontId="14" fillId="7" borderId="30" xfId="1" applyFont="1" applyFill="1" applyBorder="1" applyAlignment="1">
      <alignment horizontal="center" vertical="center" wrapText="1"/>
    </xf>
    <xf numFmtId="164" fontId="14" fillId="6" borderId="16" xfId="1" applyFont="1" applyFill="1" applyBorder="1" applyAlignment="1">
      <alignment horizontal="center" vertical="center" wrapText="1"/>
    </xf>
    <xf numFmtId="164" fontId="14" fillId="6" borderId="15" xfId="1" applyFont="1" applyFill="1" applyBorder="1" applyAlignment="1">
      <alignment horizontal="center" vertical="center" wrapText="1"/>
    </xf>
    <xf numFmtId="164" fontId="14" fillId="6" borderId="30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164" fontId="14" fillId="3" borderId="16" xfId="1" applyFont="1" applyFill="1" applyBorder="1" applyAlignment="1">
      <alignment horizontal="center" vertical="center" wrapText="1"/>
    </xf>
    <xf numFmtId="164" fontId="14" fillId="3" borderId="15" xfId="1" applyFont="1" applyFill="1" applyBorder="1" applyAlignment="1">
      <alignment horizontal="center" vertical="center" wrapText="1"/>
    </xf>
    <xf numFmtId="164" fontId="14" fillId="3" borderId="30" xfId="1" applyFont="1" applyFill="1" applyBorder="1" applyAlignment="1">
      <alignment horizontal="center" vertical="center" wrapText="1"/>
    </xf>
    <xf numFmtId="164" fontId="14" fillId="4" borderId="16" xfId="1" applyFont="1" applyFill="1" applyBorder="1" applyAlignment="1">
      <alignment horizontal="center" vertical="center" wrapText="1"/>
    </xf>
    <xf numFmtId="164" fontId="14" fillId="4" borderId="15" xfId="1" applyFont="1" applyFill="1" applyBorder="1" applyAlignment="1">
      <alignment horizontal="center" vertical="center" wrapText="1"/>
    </xf>
    <xf numFmtId="164" fontId="14" fillId="4" borderId="30" xfId="1" applyFont="1" applyFill="1" applyBorder="1" applyAlignment="1">
      <alignment horizontal="center" vertical="center" wrapText="1"/>
    </xf>
    <xf numFmtId="164" fontId="14" fillId="5" borderId="16" xfId="1" applyFont="1" applyFill="1" applyBorder="1" applyAlignment="1">
      <alignment horizontal="center" vertical="center" wrapText="1"/>
    </xf>
    <xf numFmtId="164" fontId="14" fillId="5" borderId="15" xfId="1" applyFont="1" applyFill="1" applyBorder="1" applyAlignment="1">
      <alignment horizontal="center" vertical="center" wrapText="1"/>
    </xf>
    <xf numFmtId="164" fontId="14" fillId="5" borderId="30" xfId="1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164" fontId="2" fillId="3" borderId="3" xfId="1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horizontal="center" vertical="center" wrapText="1"/>
    </xf>
    <xf numFmtId="164" fontId="2" fillId="3" borderId="3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2" fillId="2" borderId="9" xfId="1" applyFont="1" applyFill="1" applyBorder="1" applyAlignment="1">
      <alignment horizontal="center" vertical="center" wrapText="1"/>
    </xf>
    <xf numFmtId="164" fontId="2" fillId="2" borderId="44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  <xf numFmtId="0" fontId="3" fillId="9" borderId="12" xfId="0" applyFont="1" applyFill="1" applyBorder="1" applyAlignment="1">
      <alignment horizontal="left" wrapText="1"/>
    </xf>
    <xf numFmtId="0" fontId="3" fillId="9" borderId="19" xfId="0" applyFont="1" applyFill="1" applyBorder="1" applyAlignment="1">
      <alignment horizontal="left" wrapText="1"/>
    </xf>
    <xf numFmtId="0" fontId="3" fillId="9" borderId="11" xfId="0" applyFont="1" applyFill="1" applyBorder="1" applyAlignment="1">
      <alignment horizontal="left" wrapText="1"/>
    </xf>
    <xf numFmtId="0" fontId="3" fillId="13" borderId="12" xfId="0" applyFont="1" applyFill="1" applyBorder="1" applyAlignment="1">
      <alignment horizontal="left" wrapText="1"/>
    </xf>
    <xf numFmtId="0" fontId="3" fillId="13" borderId="19" xfId="0" applyFont="1" applyFill="1" applyBorder="1" applyAlignment="1">
      <alignment horizontal="left" wrapText="1"/>
    </xf>
    <xf numFmtId="0" fontId="3" fillId="13" borderId="11" xfId="0" applyFont="1" applyFill="1" applyBorder="1" applyAlignment="1">
      <alignment horizontal="left" wrapText="1"/>
    </xf>
    <xf numFmtId="0" fontId="3" fillId="10" borderId="12" xfId="0" applyFont="1" applyFill="1" applyBorder="1" applyAlignment="1">
      <alignment horizontal="left" wrapText="1"/>
    </xf>
    <xf numFmtId="0" fontId="3" fillId="10" borderId="19" xfId="0" applyFont="1" applyFill="1" applyBorder="1" applyAlignment="1">
      <alignment horizontal="left" wrapText="1"/>
    </xf>
    <xf numFmtId="0" fontId="3" fillId="10" borderId="11" xfId="0" applyFont="1" applyFill="1" applyBorder="1" applyAlignment="1">
      <alignment horizontal="left" wrapText="1"/>
    </xf>
    <xf numFmtId="0" fontId="3" fillId="14" borderId="12" xfId="0" applyFont="1" applyFill="1" applyBorder="1" applyAlignment="1">
      <alignment horizontal="left"/>
    </xf>
    <xf numFmtId="0" fontId="3" fillId="14" borderId="19" xfId="0" applyFont="1" applyFill="1" applyBorder="1" applyAlignment="1">
      <alignment horizontal="left"/>
    </xf>
    <xf numFmtId="0" fontId="3" fillId="14" borderId="11" xfId="0" applyFont="1" applyFill="1" applyBorder="1" applyAlignment="1">
      <alignment horizontal="left"/>
    </xf>
    <xf numFmtId="0" fontId="7" fillId="15" borderId="12" xfId="0" applyFont="1" applyFill="1" applyBorder="1" applyAlignment="1">
      <alignment horizontal="left"/>
    </xf>
    <xf numFmtId="0" fontId="7" fillId="15" borderId="19" xfId="0" applyFont="1" applyFill="1" applyBorder="1" applyAlignment="1">
      <alignment horizontal="left"/>
    </xf>
    <xf numFmtId="0" fontId="7" fillId="15" borderId="11" xfId="0" applyFont="1" applyFill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3" fillId="11" borderId="33" xfId="0" applyFont="1" applyFill="1" applyBorder="1" applyAlignment="1">
      <alignment horizontal="left"/>
    </xf>
    <xf numFmtId="0" fontId="3" fillId="11" borderId="34" xfId="0" applyFont="1" applyFill="1" applyBorder="1" applyAlignment="1">
      <alignment horizontal="left"/>
    </xf>
    <xf numFmtId="0" fontId="3" fillId="11" borderId="35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C106"/>
  <sheetViews>
    <sheetView tabSelected="1" zoomScale="80" zoomScaleNormal="80" workbookViewId="0">
      <selection activeCell="I105" sqref="I105"/>
    </sheetView>
  </sheetViews>
  <sheetFormatPr defaultRowHeight="14.5" x14ac:dyDescent="0.35"/>
  <cols>
    <col min="1" max="1" width="30.36328125" customWidth="1"/>
    <col min="2" max="2" width="16.08984375" customWidth="1"/>
    <col min="3" max="3" width="13.1796875" customWidth="1"/>
    <col min="4" max="4" width="17.54296875" customWidth="1"/>
    <col min="5" max="5" width="16.54296875" customWidth="1"/>
    <col min="6" max="6" width="14.81640625" customWidth="1"/>
    <col min="7" max="7" width="13.453125" customWidth="1"/>
    <col min="8" max="8" width="16.6328125" customWidth="1"/>
    <col min="9" max="9" width="14" customWidth="1"/>
    <col min="10" max="10" width="14.81640625" customWidth="1"/>
    <col min="11" max="11" width="16.54296875" customWidth="1"/>
    <col min="12" max="12" width="13.81640625" customWidth="1"/>
    <col min="13" max="13" width="18.453125" customWidth="1"/>
    <col min="14" max="14" width="17.453125" customWidth="1"/>
    <col min="15" max="15" width="12.54296875" customWidth="1"/>
    <col min="16" max="16" width="14.54296875" customWidth="1"/>
    <col min="17" max="17" width="23.36328125" customWidth="1"/>
    <col min="18" max="18" width="19.54296875" customWidth="1"/>
  </cols>
  <sheetData>
    <row r="1" spans="1:19" x14ac:dyDescent="0.35">
      <c r="A1" s="217" t="s">
        <v>10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9" x14ac:dyDescent="0.35">
      <c r="A2" s="23" t="s">
        <v>23</v>
      </c>
      <c r="B2" s="23"/>
    </row>
    <row r="3" spans="1:19" x14ac:dyDescent="0.35">
      <c r="A3" s="218" t="s">
        <v>21</v>
      </c>
      <c r="B3" s="218"/>
      <c r="C3" s="218"/>
      <c r="D3" s="218"/>
      <c r="E3" s="218"/>
      <c r="F3" s="22"/>
      <c r="G3" s="22"/>
      <c r="I3" s="23"/>
      <c r="J3" s="23"/>
      <c r="K3" s="23"/>
    </row>
    <row r="4" spans="1:19" x14ac:dyDescent="0.35">
      <c r="A4" t="s">
        <v>20</v>
      </c>
      <c r="F4" s="30"/>
    </row>
    <row r="5" spans="1:19" x14ac:dyDescent="0.35">
      <c r="A5" t="s">
        <v>19</v>
      </c>
      <c r="F5" s="23"/>
      <c r="G5" s="31"/>
    </row>
    <row r="6" spans="1:19" x14ac:dyDescent="0.35">
      <c r="A6" s="219" t="s">
        <v>39</v>
      </c>
      <c r="B6" s="219"/>
      <c r="C6" s="219"/>
      <c r="D6" s="219"/>
      <c r="E6" s="219"/>
      <c r="F6" s="219"/>
      <c r="G6" s="219"/>
      <c r="H6" s="219"/>
    </row>
    <row r="7" spans="1:19" s="33" customFormat="1" x14ac:dyDescent="0.35">
      <c r="A7" s="33" t="s">
        <v>40</v>
      </c>
    </row>
    <row r="8" spans="1:19" s="33" customFormat="1" x14ac:dyDescent="0.35">
      <c r="A8" s="33" t="s">
        <v>41</v>
      </c>
    </row>
    <row r="9" spans="1:19" s="33" customFormat="1" x14ac:dyDescent="0.35">
      <c r="A9" s="33" t="s">
        <v>104</v>
      </c>
    </row>
    <row r="10" spans="1:19" x14ac:dyDescent="0.35">
      <c r="A10" s="19"/>
      <c r="B10" s="19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/>
      <c r="S10" s="5"/>
    </row>
    <row r="11" spans="1:19" x14ac:dyDescent="0.35">
      <c r="A11" s="26" t="s">
        <v>54</v>
      </c>
      <c r="B11" s="19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5"/>
    </row>
    <row r="12" spans="1:19" ht="15" thickBot="1" x14ac:dyDescent="0.4">
      <c r="A12" s="19"/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  <c r="S12" s="5"/>
    </row>
    <row r="13" spans="1:19" ht="26" customHeight="1" x14ac:dyDescent="0.35">
      <c r="A13" s="177" t="s">
        <v>18</v>
      </c>
      <c r="B13" s="156" t="s">
        <v>13</v>
      </c>
      <c r="C13" s="180" t="s">
        <v>53</v>
      </c>
      <c r="D13" s="6" t="s">
        <v>25</v>
      </c>
      <c r="E13" s="6" t="s">
        <v>15</v>
      </c>
      <c r="F13" s="101" t="s">
        <v>26</v>
      </c>
      <c r="G13" s="101" t="s">
        <v>15</v>
      </c>
      <c r="H13" s="7" t="s">
        <v>27</v>
      </c>
      <c r="I13" s="7" t="s">
        <v>15</v>
      </c>
      <c r="J13" s="8" t="s">
        <v>26</v>
      </c>
      <c r="K13" s="8" t="s">
        <v>15</v>
      </c>
      <c r="L13" s="9" t="s">
        <v>26</v>
      </c>
      <c r="M13" s="9" t="s">
        <v>15</v>
      </c>
      <c r="N13" s="10" t="s">
        <v>9</v>
      </c>
      <c r="O13" s="5"/>
    </row>
    <row r="14" spans="1:19" x14ac:dyDescent="0.35">
      <c r="A14" s="178"/>
      <c r="B14" s="157"/>
      <c r="C14" s="181"/>
      <c r="D14" s="11" t="s">
        <v>11</v>
      </c>
      <c r="E14" s="11" t="s">
        <v>4</v>
      </c>
      <c r="F14" s="12" t="s">
        <v>11</v>
      </c>
      <c r="G14" s="12" t="s">
        <v>0</v>
      </c>
      <c r="H14" s="13" t="s">
        <v>11</v>
      </c>
      <c r="I14" s="13" t="s">
        <v>1</v>
      </c>
      <c r="J14" s="14" t="s">
        <v>11</v>
      </c>
      <c r="K14" s="14" t="s">
        <v>5</v>
      </c>
      <c r="L14" s="15" t="s">
        <v>6</v>
      </c>
      <c r="M14" s="15" t="s">
        <v>6</v>
      </c>
      <c r="N14" s="16" t="s">
        <v>12</v>
      </c>
      <c r="O14" s="5"/>
    </row>
    <row r="15" spans="1:19" x14ac:dyDescent="0.35">
      <c r="A15" s="178"/>
      <c r="B15" s="157"/>
      <c r="C15" s="181"/>
      <c r="D15" s="11" t="s">
        <v>8</v>
      </c>
      <c r="E15" s="11" t="s">
        <v>3</v>
      </c>
      <c r="F15" s="12" t="s">
        <v>0</v>
      </c>
      <c r="G15" s="12" t="s">
        <v>3</v>
      </c>
      <c r="H15" s="13" t="s">
        <v>1</v>
      </c>
      <c r="I15" s="13" t="s">
        <v>3</v>
      </c>
      <c r="J15" s="14" t="s">
        <v>5</v>
      </c>
      <c r="K15" s="14" t="s">
        <v>3</v>
      </c>
      <c r="L15" s="17" t="s">
        <v>11</v>
      </c>
      <c r="M15" s="17" t="s">
        <v>3</v>
      </c>
      <c r="N15" s="18" t="s">
        <v>3</v>
      </c>
      <c r="O15" s="5"/>
    </row>
    <row r="16" spans="1:19" ht="15" thickBot="1" x14ac:dyDescent="0.4">
      <c r="A16" s="179"/>
      <c r="B16" s="158"/>
      <c r="C16" s="182"/>
      <c r="D16" s="102" t="s">
        <v>3</v>
      </c>
      <c r="E16" s="103"/>
      <c r="F16" s="104" t="s">
        <v>3</v>
      </c>
      <c r="G16" s="105"/>
      <c r="H16" s="106" t="s">
        <v>3</v>
      </c>
      <c r="I16" s="107"/>
      <c r="J16" s="108" t="s">
        <v>3</v>
      </c>
      <c r="K16" s="109"/>
      <c r="L16" s="110" t="s">
        <v>3</v>
      </c>
      <c r="M16" s="110"/>
      <c r="N16" s="111"/>
      <c r="O16" s="5"/>
    </row>
    <row r="17" spans="1:15" ht="137" customHeight="1" x14ac:dyDescent="0.35">
      <c r="A17" s="99" t="s">
        <v>95</v>
      </c>
      <c r="B17" s="100" t="s">
        <v>24</v>
      </c>
      <c r="C17" s="70">
        <v>9</v>
      </c>
      <c r="D17" s="71"/>
      <c r="E17" s="71">
        <f>D17*12*C17</f>
        <v>0</v>
      </c>
      <c r="F17" s="71"/>
      <c r="G17" s="71">
        <f>F17*12*C17</f>
        <v>0</v>
      </c>
      <c r="H17" s="71"/>
      <c r="I17" s="71">
        <f>H17*12*C17</f>
        <v>0</v>
      </c>
      <c r="J17" s="71"/>
      <c r="K17" s="71">
        <f>J17*12*C17</f>
        <v>0</v>
      </c>
      <c r="L17" s="71"/>
      <c r="M17" s="71">
        <f>L17*12*C17</f>
        <v>0</v>
      </c>
      <c r="N17" s="71">
        <f>E17+G17+I17+K17+M17</f>
        <v>0</v>
      </c>
      <c r="O17" s="5"/>
    </row>
    <row r="18" spans="1:15" ht="47" customHeight="1" x14ac:dyDescent="0.35">
      <c r="A18" s="72" t="s">
        <v>60</v>
      </c>
      <c r="B18" s="27" t="s">
        <v>24</v>
      </c>
      <c r="C18" s="24">
        <v>2</v>
      </c>
      <c r="D18" s="25"/>
      <c r="E18" s="71">
        <f t="shared" ref="E18:E19" si="0">D18*12*C18</f>
        <v>0</v>
      </c>
      <c r="F18" s="25"/>
      <c r="G18" s="71">
        <f t="shared" ref="G18:G19" si="1">F18*12*C18</f>
        <v>0</v>
      </c>
      <c r="H18" s="25"/>
      <c r="I18" s="71">
        <f t="shared" ref="I18:I19" si="2">H18*12*C18</f>
        <v>0</v>
      </c>
      <c r="J18" s="25"/>
      <c r="K18" s="71">
        <f t="shared" ref="K18:K19" si="3">J18*12*C18</f>
        <v>0</v>
      </c>
      <c r="L18" s="25"/>
      <c r="M18" s="71">
        <f t="shared" ref="M18:M19" si="4">L18*12*C18</f>
        <v>0</v>
      </c>
      <c r="N18" s="25">
        <f>M18*12</f>
        <v>0</v>
      </c>
      <c r="O18" s="5"/>
    </row>
    <row r="19" spans="1:15" ht="56.5" customHeight="1" x14ac:dyDescent="0.35">
      <c r="A19" s="68" t="s">
        <v>61</v>
      </c>
      <c r="B19" s="27" t="s">
        <v>24</v>
      </c>
      <c r="C19" s="70">
        <v>3</v>
      </c>
      <c r="D19" s="71"/>
      <c r="E19" s="71">
        <f t="shared" si="0"/>
        <v>0</v>
      </c>
      <c r="F19" s="71"/>
      <c r="G19" s="71">
        <f t="shared" si="1"/>
        <v>0</v>
      </c>
      <c r="H19" s="71"/>
      <c r="I19" s="71">
        <f t="shared" si="2"/>
        <v>0</v>
      </c>
      <c r="J19" s="71"/>
      <c r="K19" s="71">
        <f t="shared" si="3"/>
        <v>0</v>
      </c>
      <c r="L19" s="71"/>
      <c r="M19" s="71">
        <f t="shared" si="4"/>
        <v>0</v>
      </c>
      <c r="N19" s="35">
        <f>E19+G19+I19+K19+M19</f>
        <v>0</v>
      </c>
    </row>
    <row r="20" spans="1:15" x14ac:dyDescent="0.3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13" t="s">
        <v>7</v>
      </c>
      <c r="N20" s="29">
        <f>SUM(N17:N19)</f>
        <v>0</v>
      </c>
      <c r="O20" s="5"/>
    </row>
    <row r="21" spans="1:15" x14ac:dyDescent="0.3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14" t="s">
        <v>92</v>
      </c>
      <c r="N21" s="115">
        <f>R131*0.15</f>
        <v>0</v>
      </c>
      <c r="O21" s="5"/>
    </row>
    <row r="22" spans="1:15" x14ac:dyDescent="0.3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14" t="s">
        <v>59</v>
      </c>
      <c r="N22" s="115">
        <f>N20+N21</f>
        <v>0</v>
      </c>
      <c r="O22" s="5"/>
    </row>
    <row r="23" spans="1:15" x14ac:dyDescent="0.35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112"/>
      <c r="O23" s="5"/>
    </row>
    <row r="24" spans="1:15" x14ac:dyDescent="0.3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9"/>
      <c r="O24" s="5"/>
    </row>
    <row r="25" spans="1:15" x14ac:dyDescent="0.35">
      <c r="A25" s="26" t="s">
        <v>81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5"/>
    </row>
    <row r="26" spans="1:15" ht="15" thickBot="1" x14ac:dyDescent="0.4">
      <c r="A26" s="26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5"/>
    </row>
    <row r="27" spans="1:15" x14ac:dyDescent="0.35">
      <c r="A27" s="177" t="s">
        <v>18</v>
      </c>
      <c r="B27" s="156" t="s">
        <v>13</v>
      </c>
      <c r="C27" s="180" t="s">
        <v>53</v>
      </c>
      <c r="D27" s="6" t="s">
        <v>25</v>
      </c>
      <c r="E27" s="6" t="s">
        <v>15</v>
      </c>
      <c r="F27" s="101" t="s">
        <v>26</v>
      </c>
      <c r="G27" s="101" t="s">
        <v>15</v>
      </c>
      <c r="H27" s="7" t="s">
        <v>27</v>
      </c>
      <c r="I27" s="7" t="s">
        <v>15</v>
      </c>
      <c r="J27" s="8" t="s">
        <v>26</v>
      </c>
      <c r="K27" s="8" t="s">
        <v>15</v>
      </c>
      <c r="L27" s="9" t="s">
        <v>26</v>
      </c>
      <c r="M27" s="9" t="s">
        <v>15</v>
      </c>
      <c r="N27" s="10" t="s">
        <v>9</v>
      </c>
      <c r="O27" s="5"/>
    </row>
    <row r="28" spans="1:15" x14ac:dyDescent="0.35">
      <c r="A28" s="178"/>
      <c r="B28" s="157"/>
      <c r="C28" s="181"/>
      <c r="D28" s="11" t="s">
        <v>11</v>
      </c>
      <c r="E28" s="11" t="s">
        <v>4</v>
      </c>
      <c r="F28" s="12" t="s">
        <v>11</v>
      </c>
      <c r="G28" s="12" t="s">
        <v>0</v>
      </c>
      <c r="H28" s="13" t="s">
        <v>11</v>
      </c>
      <c r="I28" s="13" t="s">
        <v>1</v>
      </c>
      <c r="J28" s="14" t="s">
        <v>11</v>
      </c>
      <c r="K28" s="14" t="s">
        <v>5</v>
      </c>
      <c r="L28" s="15" t="s">
        <v>6</v>
      </c>
      <c r="M28" s="15" t="s">
        <v>6</v>
      </c>
      <c r="N28" s="16" t="s">
        <v>12</v>
      </c>
      <c r="O28" s="5"/>
    </row>
    <row r="29" spans="1:15" x14ac:dyDescent="0.35">
      <c r="A29" s="178"/>
      <c r="B29" s="157"/>
      <c r="C29" s="181"/>
      <c r="D29" s="11" t="s">
        <v>8</v>
      </c>
      <c r="E29" s="11" t="s">
        <v>3</v>
      </c>
      <c r="F29" s="12" t="s">
        <v>0</v>
      </c>
      <c r="G29" s="12" t="s">
        <v>3</v>
      </c>
      <c r="H29" s="13" t="s">
        <v>1</v>
      </c>
      <c r="I29" s="13" t="s">
        <v>3</v>
      </c>
      <c r="J29" s="14" t="s">
        <v>5</v>
      </c>
      <c r="K29" s="14" t="s">
        <v>3</v>
      </c>
      <c r="L29" s="17" t="s">
        <v>11</v>
      </c>
      <c r="M29" s="17" t="s">
        <v>3</v>
      </c>
      <c r="N29" s="18" t="s">
        <v>3</v>
      </c>
      <c r="O29" s="5"/>
    </row>
    <row r="30" spans="1:15" ht="15" thickBot="1" x14ac:dyDescent="0.4">
      <c r="A30" s="179"/>
      <c r="B30" s="158"/>
      <c r="C30" s="182"/>
      <c r="D30" s="102" t="s">
        <v>3</v>
      </c>
      <c r="E30" s="103"/>
      <c r="F30" s="104" t="s">
        <v>3</v>
      </c>
      <c r="G30" s="105"/>
      <c r="H30" s="106" t="s">
        <v>3</v>
      </c>
      <c r="I30" s="107"/>
      <c r="J30" s="108" t="s">
        <v>3</v>
      </c>
      <c r="K30" s="109"/>
      <c r="L30" s="110" t="s">
        <v>3</v>
      </c>
      <c r="M30" s="110"/>
      <c r="N30" s="111"/>
      <c r="O30" s="5"/>
    </row>
    <row r="31" spans="1:15" ht="137.5" customHeight="1" x14ac:dyDescent="0.35">
      <c r="A31" s="99" t="s">
        <v>96</v>
      </c>
      <c r="B31" s="100" t="s">
        <v>24</v>
      </c>
      <c r="C31" s="70">
        <v>9</v>
      </c>
      <c r="D31" s="71"/>
      <c r="E31" s="71">
        <f>D31*12*C31</f>
        <v>0</v>
      </c>
      <c r="F31" s="71"/>
      <c r="G31" s="71">
        <f>F31*12*C31</f>
        <v>0</v>
      </c>
      <c r="H31" s="71"/>
      <c r="I31" s="71">
        <f>H31*12*C31</f>
        <v>0</v>
      </c>
      <c r="J31" s="71"/>
      <c r="K31" s="71">
        <f>J31*12*C31</f>
        <v>0</v>
      </c>
      <c r="L31" s="71"/>
      <c r="M31" s="71">
        <f>L31*12*C31</f>
        <v>0</v>
      </c>
      <c r="N31" s="71">
        <f>E31+G31+I31+K31+M31</f>
        <v>0</v>
      </c>
      <c r="O31" s="5"/>
    </row>
    <row r="32" spans="1:15" ht="49.5" customHeight="1" x14ac:dyDescent="0.35">
      <c r="A32" s="72" t="s">
        <v>60</v>
      </c>
      <c r="B32" s="27" t="s">
        <v>24</v>
      </c>
      <c r="C32" s="24">
        <v>2</v>
      </c>
      <c r="D32" s="25"/>
      <c r="E32" s="71">
        <f t="shared" ref="E32:E33" si="5">D32*12*C32</f>
        <v>0</v>
      </c>
      <c r="F32" s="25"/>
      <c r="G32" s="71">
        <f t="shared" ref="G32:G33" si="6">F32*12*C32</f>
        <v>0</v>
      </c>
      <c r="H32" s="25"/>
      <c r="I32" s="71">
        <f t="shared" ref="I32:I33" si="7">H32*12*C32</f>
        <v>0</v>
      </c>
      <c r="J32" s="25"/>
      <c r="K32" s="71">
        <f t="shared" ref="K32:K33" si="8">J32*12*C32</f>
        <v>0</v>
      </c>
      <c r="L32" s="25"/>
      <c r="M32" s="71">
        <f t="shared" ref="M32:M33" si="9">L32*12*C32</f>
        <v>0</v>
      </c>
      <c r="N32" s="25">
        <f>M32*12</f>
        <v>0</v>
      </c>
      <c r="O32" s="5"/>
    </row>
    <row r="33" spans="1:18" ht="59.5" customHeight="1" x14ac:dyDescent="0.35">
      <c r="A33" s="68" t="s">
        <v>61</v>
      </c>
      <c r="B33" s="27" t="s">
        <v>24</v>
      </c>
      <c r="C33" s="70">
        <v>3</v>
      </c>
      <c r="D33" s="71"/>
      <c r="E33" s="71">
        <f t="shared" si="5"/>
        <v>0</v>
      </c>
      <c r="F33" s="71"/>
      <c r="G33" s="71">
        <f t="shared" si="6"/>
        <v>0</v>
      </c>
      <c r="H33" s="71"/>
      <c r="I33" s="71">
        <f t="shared" si="7"/>
        <v>0</v>
      </c>
      <c r="J33" s="71"/>
      <c r="K33" s="71">
        <f t="shared" si="8"/>
        <v>0</v>
      </c>
      <c r="L33" s="71"/>
      <c r="M33" s="71">
        <f t="shared" si="9"/>
        <v>0</v>
      </c>
      <c r="N33" s="35">
        <f>E33+G33+I33+K33+M33</f>
        <v>0</v>
      </c>
      <c r="O33" s="5"/>
    </row>
    <row r="34" spans="1:18" x14ac:dyDescent="0.35">
      <c r="A34" s="159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1"/>
      <c r="M34" s="113" t="s">
        <v>7</v>
      </c>
      <c r="N34" s="29">
        <f>SUM(N31:N33)</f>
        <v>0</v>
      </c>
      <c r="O34" s="5"/>
    </row>
    <row r="35" spans="1:18" x14ac:dyDescent="0.35">
      <c r="A35" s="162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4"/>
      <c r="M35" s="114" t="s">
        <v>92</v>
      </c>
      <c r="N35" s="115">
        <f>R144*0.15</f>
        <v>0</v>
      </c>
      <c r="O35" s="5"/>
    </row>
    <row r="36" spans="1:18" x14ac:dyDescent="0.3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7"/>
      <c r="M36" s="114" t="s">
        <v>59</v>
      </c>
      <c r="N36" s="115">
        <f>N34+N35</f>
        <v>0</v>
      </c>
      <c r="O36" s="5"/>
    </row>
    <row r="37" spans="1:18" x14ac:dyDescent="0.35">
      <c r="A37" s="26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5"/>
    </row>
    <row r="38" spans="1:18" x14ac:dyDescent="0.3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5"/>
    </row>
    <row r="39" spans="1:18" x14ac:dyDescent="0.35">
      <c r="A39" s="26" t="s">
        <v>55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5"/>
    </row>
    <row r="40" spans="1:18" ht="15" thickBot="1" x14ac:dyDescent="0.4">
      <c r="A40" s="2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5"/>
    </row>
    <row r="41" spans="1:18" x14ac:dyDescent="0.35">
      <c r="A41" s="177" t="s">
        <v>18</v>
      </c>
      <c r="B41" s="156" t="s">
        <v>13</v>
      </c>
      <c r="C41" s="180" t="s">
        <v>53</v>
      </c>
      <c r="D41" s="6" t="s">
        <v>25</v>
      </c>
      <c r="E41" s="6" t="s">
        <v>15</v>
      </c>
      <c r="F41" s="101" t="s">
        <v>26</v>
      </c>
      <c r="G41" s="101" t="s">
        <v>15</v>
      </c>
      <c r="H41" s="7" t="s">
        <v>27</v>
      </c>
      <c r="I41" s="7" t="s">
        <v>15</v>
      </c>
      <c r="J41" s="8" t="s">
        <v>26</v>
      </c>
      <c r="K41" s="8" t="s">
        <v>15</v>
      </c>
      <c r="L41" s="9" t="s">
        <v>26</v>
      </c>
      <c r="M41" s="9" t="s">
        <v>15</v>
      </c>
      <c r="N41" s="10" t="s">
        <v>9</v>
      </c>
      <c r="O41" s="34"/>
      <c r="P41" s="34"/>
      <c r="Q41" s="34"/>
      <c r="R41" s="5"/>
    </row>
    <row r="42" spans="1:18" x14ac:dyDescent="0.35">
      <c r="A42" s="178"/>
      <c r="B42" s="157"/>
      <c r="C42" s="181"/>
      <c r="D42" s="11" t="s">
        <v>11</v>
      </c>
      <c r="E42" s="11" t="s">
        <v>4</v>
      </c>
      <c r="F42" s="12" t="s">
        <v>11</v>
      </c>
      <c r="G42" s="12" t="s">
        <v>0</v>
      </c>
      <c r="H42" s="13" t="s">
        <v>11</v>
      </c>
      <c r="I42" s="13" t="s">
        <v>1</v>
      </c>
      <c r="J42" s="14" t="s">
        <v>11</v>
      </c>
      <c r="K42" s="14" t="s">
        <v>5</v>
      </c>
      <c r="L42" s="15" t="s">
        <v>6</v>
      </c>
      <c r="M42" s="15" t="s">
        <v>6</v>
      </c>
      <c r="N42" s="16" t="s">
        <v>12</v>
      </c>
      <c r="O42" s="34"/>
      <c r="P42" s="34"/>
      <c r="Q42" s="34"/>
      <c r="R42" s="5"/>
    </row>
    <row r="43" spans="1:18" x14ac:dyDescent="0.35">
      <c r="A43" s="178"/>
      <c r="B43" s="157"/>
      <c r="C43" s="181"/>
      <c r="D43" s="11" t="s">
        <v>8</v>
      </c>
      <c r="E43" s="11" t="s">
        <v>3</v>
      </c>
      <c r="F43" s="12" t="s">
        <v>0</v>
      </c>
      <c r="G43" s="12" t="s">
        <v>3</v>
      </c>
      <c r="H43" s="13" t="s">
        <v>1</v>
      </c>
      <c r="I43" s="13" t="s">
        <v>3</v>
      </c>
      <c r="J43" s="14" t="s">
        <v>5</v>
      </c>
      <c r="K43" s="14" t="s">
        <v>3</v>
      </c>
      <c r="L43" s="17" t="s">
        <v>11</v>
      </c>
      <c r="M43" s="17" t="s">
        <v>3</v>
      </c>
      <c r="N43" s="18" t="s">
        <v>3</v>
      </c>
      <c r="O43" s="34"/>
      <c r="P43" s="34"/>
      <c r="Q43" s="34"/>
      <c r="R43" s="5"/>
    </row>
    <row r="44" spans="1:18" ht="15" thickBot="1" x14ac:dyDescent="0.4">
      <c r="A44" s="179"/>
      <c r="B44" s="158"/>
      <c r="C44" s="182"/>
      <c r="D44" s="102" t="s">
        <v>3</v>
      </c>
      <c r="E44" s="103"/>
      <c r="F44" s="104" t="s">
        <v>3</v>
      </c>
      <c r="G44" s="105"/>
      <c r="H44" s="106" t="s">
        <v>3</v>
      </c>
      <c r="I44" s="107"/>
      <c r="J44" s="108" t="s">
        <v>3</v>
      </c>
      <c r="K44" s="109"/>
      <c r="L44" s="110" t="s">
        <v>3</v>
      </c>
      <c r="M44" s="110"/>
      <c r="N44" s="111"/>
      <c r="O44" s="34"/>
      <c r="P44" s="34"/>
      <c r="Q44" s="34"/>
      <c r="R44" s="5"/>
    </row>
    <row r="45" spans="1:18" ht="130" x14ac:dyDescent="0.35">
      <c r="A45" s="99" t="s">
        <v>97</v>
      </c>
      <c r="B45" s="100" t="s">
        <v>24</v>
      </c>
      <c r="C45" s="70">
        <v>9</v>
      </c>
      <c r="D45" s="71"/>
      <c r="E45" s="71">
        <f>D45*12*C45</f>
        <v>0</v>
      </c>
      <c r="F45" s="71"/>
      <c r="G45" s="71">
        <f>F45*12*C45</f>
        <v>0</v>
      </c>
      <c r="H45" s="71"/>
      <c r="I45" s="71">
        <f>H45*12*C45</f>
        <v>0</v>
      </c>
      <c r="J45" s="71"/>
      <c r="K45" s="71">
        <f>J45*12*C45</f>
        <v>0</v>
      </c>
      <c r="L45" s="71"/>
      <c r="M45" s="71">
        <f>L45*12*C45</f>
        <v>0</v>
      </c>
      <c r="N45" s="71">
        <f>E45+G45+I45+K45+M45</f>
        <v>0</v>
      </c>
      <c r="O45" s="34"/>
      <c r="P45" s="34"/>
      <c r="Q45" s="34"/>
      <c r="R45" s="5"/>
    </row>
    <row r="46" spans="1:18" ht="45" customHeight="1" x14ac:dyDescent="0.35">
      <c r="A46" s="72" t="s">
        <v>60</v>
      </c>
      <c r="B46" s="27" t="s">
        <v>24</v>
      </c>
      <c r="C46" s="24">
        <v>2</v>
      </c>
      <c r="D46" s="25"/>
      <c r="E46" s="71">
        <f t="shared" ref="E46:E47" si="10">D46*12*C46</f>
        <v>0</v>
      </c>
      <c r="F46" s="25"/>
      <c r="G46" s="71">
        <f t="shared" ref="G46:G47" si="11">F46*12*C46</f>
        <v>0</v>
      </c>
      <c r="H46" s="25"/>
      <c r="I46" s="71">
        <f t="shared" ref="I46:I47" si="12">H46*12*C46</f>
        <v>0</v>
      </c>
      <c r="J46" s="25"/>
      <c r="K46" s="71">
        <f t="shared" ref="K46:K47" si="13">J46*12*C46</f>
        <v>0</v>
      </c>
      <c r="L46" s="25"/>
      <c r="M46" s="71">
        <f t="shared" ref="M46:M47" si="14">L46*12*C46</f>
        <v>0</v>
      </c>
      <c r="N46" s="25">
        <f>M46*12</f>
        <v>0</v>
      </c>
      <c r="O46" s="34"/>
      <c r="P46" s="34"/>
      <c r="Q46" s="34"/>
      <c r="R46" s="5"/>
    </row>
    <row r="47" spans="1:18" ht="58" customHeight="1" x14ac:dyDescent="0.35">
      <c r="A47" s="68" t="s">
        <v>61</v>
      </c>
      <c r="B47" s="27" t="s">
        <v>24</v>
      </c>
      <c r="C47" s="70">
        <v>3</v>
      </c>
      <c r="D47" s="71"/>
      <c r="E47" s="71">
        <f t="shared" si="10"/>
        <v>0</v>
      </c>
      <c r="F47" s="71"/>
      <c r="G47" s="71">
        <f t="shared" si="11"/>
        <v>0</v>
      </c>
      <c r="H47" s="71"/>
      <c r="I47" s="71">
        <f t="shared" si="12"/>
        <v>0</v>
      </c>
      <c r="J47" s="71"/>
      <c r="K47" s="71">
        <f t="shared" si="13"/>
        <v>0</v>
      </c>
      <c r="L47" s="71"/>
      <c r="M47" s="71">
        <f t="shared" si="14"/>
        <v>0</v>
      </c>
      <c r="N47" s="35">
        <f>E47+G47+I47+K47+M47</f>
        <v>0</v>
      </c>
      <c r="O47" s="34"/>
      <c r="P47" s="34"/>
      <c r="Q47" s="34"/>
    </row>
    <row r="48" spans="1:18" x14ac:dyDescent="0.35">
      <c r="A48" s="159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1"/>
      <c r="M48" s="113" t="s">
        <v>7</v>
      </c>
      <c r="N48" s="29">
        <f>SUM(N45:N47)</f>
        <v>0</v>
      </c>
      <c r="O48" s="34"/>
      <c r="P48" s="34"/>
      <c r="Q48" s="34"/>
    </row>
    <row r="49" spans="1:19" x14ac:dyDescent="0.35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4"/>
      <c r="M49" s="114" t="s">
        <v>92</v>
      </c>
      <c r="N49" s="115">
        <f>R158*0.15</f>
        <v>0</v>
      </c>
      <c r="O49" s="34"/>
      <c r="P49" s="34"/>
      <c r="Q49" s="34"/>
    </row>
    <row r="50" spans="1:19" x14ac:dyDescent="0.35">
      <c r="A50" s="165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7"/>
      <c r="M50" s="114" t="s">
        <v>59</v>
      </c>
      <c r="N50" s="115">
        <f>N48+N49</f>
        <v>0</v>
      </c>
      <c r="O50" s="34"/>
      <c r="P50" s="34"/>
      <c r="Q50" s="34"/>
      <c r="R50" s="5"/>
    </row>
    <row r="51" spans="1:19" x14ac:dyDescent="0.3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5"/>
    </row>
    <row r="52" spans="1:19" x14ac:dyDescent="0.3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5"/>
    </row>
    <row r="53" spans="1:19" ht="14" customHeight="1" x14ac:dyDescent="0.35">
      <c r="A53" s="26" t="s">
        <v>82</v>
      </c>
      <c r="B53" s="37"/>
      <c r="C53" s="43"/>
      <c r="D53" s="39"/>
      <c r="E53" s="40"/>
      <c r="F53" s="43"/>
      <c r="G53" s="40"/>
      <c r="H53" s="40"/>
      <c r="I53" s="43"/>
      <c r="J53" s="40"/>
      <c r="K53" s="40"/>
      <c r="L53" s="43"/>
      <c r="M53" s="40"/>
      <c r="N53" s="39"/>
      <c r="O53" s="43"/>
      <c r="P53" s="39"/>
      <c r="Q53" s="39"/>
      <c r="R53" s="39"/>
      <c r="S53" s="5"/>
    </row>
    <row r="54" spans="1:19" ht="14" customHeight="1" thickBot="1" x14ac:dyDescent="0.4">
      <c r="A54" s="26"/>
      <c r="B54" s="37"/>
      <c r="C54" s="43"/>
      <c r="D54" s="39"/>
      <c r="E54" s="40"/>
      <c r="F54" s="43"/>
      <c r="G54" s="40"/>
      <c r="H54" s="40"/>
      <c r="I54" s="43"/>
      <c r="J54" s="40"/>
      <c r="K54" s="40"/>
      <c r="L54" s="43"/>
      <c r="M54" s="40"/>
      <c r="N54" s="39"/>
      <c r="O54" s="43"/>
      <c r="P54" s="39"/>
      <c r="Q54" s="39"/>
      <c r="R54" s="39"/>
      <c r="S54" s="5"/>
    </row>
    <row r="55" spans="1:19" ht="39" customHeight="1" thickBot="1" x14ac:dyDescent="0.4">
      <c r="A55" s="120" t="s">
        <v>56</v>
      </c>
      <c r="B55" s="121" t="s">
        <v>47</v>
      </c>
      <c r="C55" s="121" t="s">
        <v>28</v>
      </c>
      <c r="D55" s="122" t="s">
        <v>30</v>
      </c>
      <c r="E55" s="123" t="s">
        <v>48</v>
      </c>
      <c r="F55" s="123" t="s">
        <v>49</v>
      </c>
      <c r="G55" s="123" t="s">
        <v>50</v>
      </c>
      <c r="H55" s="123" t="s">
        <v>51</v>
      </c>
      <c r="I55" s="124" t="s">
        <v>52</v>
      </c>
      <c r="J55" s="40"/>
      <c r="K55" s="40"/>
      <c r="L55" s="43"/>
      <c r="M55" s="40"/>
      <c r="N55" s="39"/>
      <c r="O55" s="43"/>
      <c r="P55" s="39"/>
      <c r="Q55" s="39"/>
      <c r="R55" s="39"/>
      <c r="S55" s="5"/>
    </row>
    <row r="56" spans="1:19" ht="14" customHeight="1" x14ac:dyDescent="0.35">
      <c r="A56" s="119"/>
      <c r="B56" s="119"/>
      <c r="C56" s="119"/>
      <c r="D56" s="119"/>
      <c r="E56" s="119" t="s">
        <v>29</v>
      </c>
      <c r="F56" s="119" t="s">
        <v>29</v>
      </c>
      <c r="G56" s="119" t="s">
        <v>29</v>
      </c>
      <c r="H56" s="119" t="s">
        <v>29</v>
      </c>
      <c r="I56" s="119" t="s">
        <v>29</v>
      </c>
      <c r="J56" s="40"/>
      <c r="K56" s="40"/>
      <c r="L56" s="43"/>
      <c r="M56" s="40"/>
      <c r="N56" s="39"/>
      <c r="O56" s="43"/>
      <c r="P56" s="39"/>
      <c r="Q56" s="39"/>
      <c r="R56" s="39"/>
      <c r="S56" s="5"/>
    </row>
    <row r="57" spans="1:19" ht="14" customHeight="1" x14ac:dyDescent="0.35">
      <c r="A57" s="46"/>
      <c r="B57" s="46"/>
      <c r="C57" s="46"/>
      <c r="D57" s="46"/>
      <c r="E57" s="46" t="s">
        <v>29</v>
      </c>
      <c r="F57" s="46" t="s">
        <v>29</v>
      </c>
      <c r="G57" s="46" t="s">
        <v>29</v>
      </c>
      <c r="H57" s="46" t="s">
        <v>29</v>
      </c>
      <c r="I57" s="46" t="s">
        <v>29</v>
      </c>
      <c r="J57" s="40"/>
      <c r="K57" s="40"/>
      <c r="L57" s="43"/>
      <c r="M57" s="40"/>
      <c r="N57" s="39"/>
      <c r="O57" s="43"/>
      <c r="P57" s="39"/>
      <c r="Q57" s="39"/>
      <c r="R57" s="39"/>
      <c r="S57" s="5"/>
    </row>
    <row r="58" spans="1:19" ht="14" customHeight="1" x14ac:dyDescent="0.35">
      <c r="A58" s="46"/>
      <c r="B58" s="46"/>
      <c r="C58" s="46"/>
      <c r="D58" s="46"/>
      <c r="E58" s="46" t="s">
        <v>29</v>
      </c>
      <c r="F58" s="46" t="s">
        <v>29</v>
      </c>
      <c r="G58" s="46" t="s">
        <v>29</v>
      </c>
      <c r="H58" s="46" t="s">
        <v>29</v>
      </c>
      <c r="I58" s="46" t="s">
        <v>29</v>
      </c>
      <c r="J58" s="40"/>
      <c r="K58" s="40"/>
      <c r="L58" s="43"/>
      <c r="M58" s="40"/>
      <c r="N58" s="39"/>
      <c r="O58" s="43"/>
      <c r="P58" s="39"/>
      <c r="Q58" s="39"/>
      <c r="R58" s="39"/>
      <c r="S58" s="5"/>
    </row>
    <row r="59" spans="1:19" ht="14" customHeight="1" x14ac:dyDescent="0.35">
      <c r="A59" s="46"/>
      <c r="B59" s="46"/>
      <c r="C59" s="46"/>
      <c r="D59" s="46"/>
      <c r="E59" s="46" t="s">
        <v>29</v>
      </c>
      <c r="F59" s="46" t="s">
        <v>29</v>
      </c>
      <c r="G59" s="46" t="s">
        <v>29</v>
      </c>
      <c r="H59" s="46" t="s">
        <v>29</v>
      </c>
      <c r="I59" s="46" t="s">
        <v>29</v>
      </c>
      <c r="J59" s="40"/>
      <c r="K59" s="40"/>
      <c r="L59" s="43"/>
      <c r="M59" s="40"/>
      <c r="N59" s="39"/>
      <c r="O59" s="43"/>
      <c r="P59" s="39"/>
      <c r="Q59" s="39"/>
      <c r="R59" s="39"/>
      <c r="S59" s="5"/>
    </row>
    <row r="60" spans="1:19" ht="14" customHeight="1" x14ac:dyDescent="0.35">
      <c r="A60" s="46"/>
      <c r="B60" s="46"/>
      <c r="C60" s="46"/>
      <c r="D60" s="46"/>
      <c r="E60" s="46" t="s">
        <v>29</v>
      </c>
      <c r="F60" s="46" t="s">
        <v>29</v>
      </c>
      <c r="G60" s="46" t="s">
        <v>29</v>
      </c>
      <c r="H60" s="46" t="s">
        <v>29</v>
      </c>
      <c r="I60" s="46" t="s">
        <v>29</v>
      </c>
      <c r="J60" s="40"/>
      <c r="K60" s="40"/>
      <c r="L60" s="43"/>
      <c r="M60" s="40"/>
      <c r="N60" s="39"/>
      <c r="O60" s="43"/>
      <c r="P60" s="39"/>
      <c r="Q60" s="39"/>
      <c r="R60" s="39"/>
      <c r="S60" s="5"/>
    </row>
    <row r="61" spans="1:19" ht="14" customHeight="1" x14ac:dyDescent="0.35">
      <c r="A61" s="46"/>
      <c r="B61" s="46"/>
      <c r="C61" s="46"/>
      <c r="D61" s="46"/>
      <c r="E61" s="46" t="s">
        <v>29</v>
      </c>
      <c r="F61" s="46" t="s">
        <v>29</v>
      </c>
      <c r="G61" s="46" t="s">
        <v>29</v>
      </c>
      <c r="H61" s="46" t="s">
        <v>29</v>
      </c>
      <c r="I61" s="46" t="s">
        <v>29</v>
      </c>
      <c r="J61" s="40"/>
      <c r="K61" s="40"/>
      <c r="L61" s="43"/>
      <c r="M61" s="40"/>
      <c r="N61" s="39"/>
      <c r="O61" s="43"/>
      <c r="P61" s="39"/>
      <c r="Q61" s="39"/>
      <c r="R61" s="39"/>
      <c r="S61" s="5"/>
    </row>
    <row r="62" spans="1:19" ht="14" customHeight="1" x14ac:dyDescent="0.35">
      <c r="A62" s="46"/>
      <c r="B62" s="46"/>
      <c r="C62" s="46"/>
      <c r="D62" s="46"/>
      <c r="E62" s="46" t="s">
        <v>29</v>
      </c>
      <c r="F62" s="46" t="s">
        <v>29</v>
      </c>
      <c r="G62" s="46" t="s">
        <v>29</v>
      </c>
      <c r="H62" s="46" t="s">
        <v>29</v>
      </c>
      <c r="I62" s="46" t="s">
        <v>29</v>
      </c>
      <c r="J62" s="40"/>
      <c r="K62" s="40"/>
      <c r="L62" s="43"/>
      <c r="M62" s="40"/>
      <c r="N62" s="39"/>
      <c r="O62" s="43"/>
      <c r="P62" s="39"/>
      <c r="Q62" s="39"/>
      <c r="R62" s="39"/>
      <c r="S62" s="5"/>
    </row>
    <row r="63" spans="1:19" ht="14" customHeight="1" x14ac:dyDescent="0.35">
      <c r="A63" s="46"/>
      <c r="B63" s="46"/>
      <c r="C63" s="46"/>
      <c r="D63" s="46"/>
      <c r="E63" s="46" t="s">
        <v>29</v>
      </c>
      <c r="F63" s="46" t="s">
        <v>29</v>
      </c>
      <c r="G63" s="46" t="s">
        <v>29</v>
      </c>
      <c r="H63" s="46" t="s">
        <v>29</v>
      </c>
      <c r="I63" s="46" t="s">
        <v>29</v>
      </c>
      <c r="J63" s="40"/>
      <c r="K63" s="40"/>
      <c r="L63" s="43"/>
      <c r="M63" s="40"/>
      <c r="N63" s="39"/>
      <c r="O63" s="43"/>
      <c r="P63" s="39"/>
      <c r="Q63" s="39"/>
      <c r="R63" s="39"/>
      <c r="S63" s="5"/>
    </row>
    <row r="64" spans="1:19" ht="14" customHeight="1" x14ac:dyDescent="0.35">
      <c r="A64" s="46"/>
      <c r="B64" s="46"/>
      <c r="C64" s="46"/>
      <c r="D64" s="46"/>
      <c r="E64" s="46" t="s">
        <v>29</v>
      </c>
      <c r="F64" s="46" t="s">
        <v>29</v>
      </c>
      <c r="G64" s="46" t="s">
        <v>29</v>
      </c>
      <c r="H64" s="46" t="s">
        <v>29</v>
      </c>
      <c r="I64" s="46" t="s">
        <v>29</v>
      </c>
      <c r="J64" s="40"/>
      <c r="K64" s="40"/>
      <c r="L64" s="43"/>
      <c r="M64" s="40"/>
      <c r="N64" s="39"/>
      <c r="O64" s="43"/>
      <c r="P64" s="39"/>
      <c r="Q64" s="39"/>
      <c r="R64" s="39"/>
      <c r="S64" s="5"/>
    </row>
    <row r="65" spans="1:19" ht="14" customHeight="1" x14ac:dyDescent="0.35">
      <c r="A65" s="46"/>
      <c r="B65" s="46"/>
      <c r="C65" s="46"/>
      <c r="D65" s="46"/>
      <c r="E65" s="46" t="s">
        <v>29</v>
      </c>
      <c r="F65" s="46" t="s">
        <v>29</v>
      </c>
      <c r="G65" s="46" t="s">
        <v>29</v>
      </c>
      <c r="H65" s="46" t="s">
        <v>29</v>
      </c>
      <c r="I65" s="46" t="s">
        <v>29</v>
      </c>
      <c r="J65" s="40"/>
      <c r="K65" s="40"/>
      <c r="L65" s="43"/>
      <c r="M65" s="40"/>
      <c r="N65" s="39"/>
      <c r="O65" s="43"/>
      <c r="P65" s="39"/>
      <c r="Q65" s="39"/>
      <c r="R65" s="39"/>
      <c r="S65" s="5"/>
    </row>
    <row r="66" spans="1:19" ht="14" customHeight="1" x14ac:dyDescent="0.35">
      <c r="A66" s="46"/>
      <c r="B66" s="46"/>
      <c r="C66" s="46"/>
      <c r="D66" s="46"/>
      <c r="E66" s="77">
        <f>SUM(E56:E65)</f>
        <v>0</v>
      </c>
      <c r="F66" s="77">
        <f t="shared" ref="F66:I66" si="15">SUM(F56:F65)</f>
        <v>0</v>
      </c>
      <c r="G66" s="77">
        <f t="shared" si="15"/>
        <v>0</v>
      </c>
      <c r="H66" s="77">
        <f t="shared" si="15"/>
        <v>0</v>
      </c>
      <c r="I66" s="77">
        <f t="shared" si="15"/>
        <v>0</v>
      </c>
      <c r="J66" s="40"/>
      <c r="K66" s="40"/>
      <c r="L66" s="43"/>
      <c r="M66" s="40"/>
      <c r="N66" s="39"/>
      <c r="O66" s="43"/>
      <c r="P66" s="39"/>
      <c r="Q66" s="39"/>
      <c r="R66" s="39"/>
      <c r="S66" s="5"/>
    </row>
    <row r="67" spans="1:19" x14ac:dyDescent="0.35">
      <c r="A67" s="168"/>
      <c r="B67" s="169"/>
      <c r="C67" s="169"/>
      <c r="D67" s="169"/>
      <c r="E67" s="169"/>
      <c r="F67" s="169"/>
      <c r="G67" s="170"/>
      <c r="H67" s="116" t="s">
        <v>7</v>
      </c>
      <c r="I67" s="117">
        <f>E66+F66+G66+H66+I66</f>
        <v>0</v>
      </c>
      <c r="J67" s="39"/>
      <c r="K67" s="40"/>
      <c r="L67" s="38"/>
      <c r="M67" s="39"/>
      <c r="N67" s="39"/>
      <c r="O67" s="38"/>
      <c r="P67" s="39"/>
      <c r="Q67" s="39"/>
      <c r="R67" s="39"/>
      <c r="S67" s="5"/>
    </row>
    <row r="68" spans="1:19" x14ac:dyDescent="0.35">
      <c r="A68" s="171"/>
      <c r="B68" s="172"/>
      <c r="C68" s="172"/>
      <c r="D68" s="172"/>
      <c r="E68" s="172"/>
      <c r="F68" s="172"/>
      <c r="G68" s="173"/>
      <c r="H68" s="116" t="s">
        <v>92</v>
      </c>
      <c r="I68" s="118">
        <f>I67*0.15</f>
        <v>0</v>
      </c>
      <c r="J68" s="39"/>
      <c r="K68" s="40"/>
      <c r="L68" s="38"/>
      <c r="M68" s="39"/>
      <c r="N68" s="39"/>
      <c r="O68" s="38"/>
      <c r="P68" s="39"/>
      <c r="Q68" s="39"/>
      <c r="R68" s="39"/>
      <c r="S68" s="5"/>
    </row>
    <row r="69" spans="1:19" x14ac:dyDescent="0.35">
      <c r="A69" s="174"/>
      <c r="B69" s="175"/>
      <c r="C69" s="175"/>
      <c r="D69" s="175"/>
      <c r="E69" s="175"/>
      <c r="F69" s="175"/>
      <c r="G69" s="176"/>
      <c r="H69" s="116" t="s">
        <v>59</v>
      </c>
      <c r="I69" s="118">
        <f>I67+I68</f>
        <v>0</v>
      </c>
      <c r="J69" s="39"/>
      <c r="K69" s="40"/>
      <c r="L69" s="38"/>
      <c r="M69" s="39"/>
      <c r="N69" s="39"/>
      <c r="O69" s="38"/>
      <c r="P69" s="39"/>
      <c r="Q69" s="39"/>
      <c r="R69" s="39"/>
      <c r="S69" s="5"/>
    </row>
    <row r="70" spans="1:19" x14ac:dyDescent="0.35">
      <c r="A70" s="5"/>
    </row>
    <row r="71" spans="1:19" x14ac:dyDescent="0.35">
      <c r="A71" s="5"/>
    </row>
    <row r="72" spans="1:19" x14ac:dyDescent="0.35">
      <c r="A72" s="44" t="s">
        <v>83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44"/>
      <c r="M72" s="33"/>
      <c r="N72" s="33"/>
      <c r="O72" s="33"/>
      <c r="P72" s="33"/>
      <c r="Q72" s="33"/>
    </row>
    <row r="73" spans="1:19" ht="15" thickBot="1" x14ac:dyDescent="0.4">
      <c r="A73" s="44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44"/>
      <c r="M73" s="33"/>
      <c r="N73" s="33"/>
      <c r="O73" s="33"/>
      <c r="P73" s="33"/>
      <c r="Q73" s="33"/>
    </row>
    <row r="74" spans="1:19" ht="14.5" customHeight="1" x14ac:dyDescent="0.35">
      <c r="A74" s="226" t="s">
        <v>18</v>
      </c>
      <c r="B74" s="238" t="s">
        <v>13</v>
      </c>
      <c r="C74" s="229" t="s">
        <v>42</v>
      </c>
      <c r="D74" s="47" t="s">
        <v>14</v>
      </c>
      <c r="E74" s="47" t="s">
        <v>15</v>
      </c>
      <c r="F74" s="232" t="s">
        <v>43</v>
      </c>
      <c r="G74" s="129" t="s">
        <v>14</v>
      </c>
      <c r="H74" s="129" t="s">
        <v>15</v>
      </c>
      <c r="I74" s="235" t="s">
        <v>44</v>
      </c>
      <c r="J74" s="49" t="s">
        <v>14</v>
      </c>
      <c r="K74" s="49" t="s">
        <v>15</v>
      </c>
      <c r="L74" s="223" t="s">
        <v>45</v>
      </c>
      <c r="M74" s="50" t="s">
        <v>14</v>
      </c>
      <c r="N74" s="50" t="s">
        <v>15</v>
      </c>
      <c r="O74" s="220" t="s">
        <v>46</v>
      </c>
      <c r="P74" s="52" t="s">
        <v>14</v>
      </c>
      <c r="Q74" s="52" t="s">
        <v>15</v>
      </c>
      <c r="R74" s="10" t="s">
        <v>9</v>
      </c>
      <c r="S74" s="5"/>
    </row>
    <row r="75" spans="1:19" x14ac:dyDescent="0.35">
      <c r="A75" s="227"/>
      <c r="B75" s="239"/>
      <c r="C75" s="230"/>
      <c r="D75" s="53" t="s">
        <v>11</v>
      </c>
      <c r="E75" s="53" t="s">
        <v>4</v>
      </c>
      <c r="F75" s="233"/>
      <c r="G75" s="48" t="s">
        <v>11</v>
      </c>
      <c r="H75" s="48" t="s">
        <v>0</v>
      </c>
      <c r="I75" s="236"/>
      <c r="J75" s="54" t="s">
        <v>11</v>
      </c>
      <c r="K75" s="54" t="s">
        <v>1</v>
      </c>
      <c r="L75" s="224"/>
      <c r="M75" s="55" t="s">
        <v>11</v>
      </c>
      <c r="N75" s="55" t="s">
        <v>5</v>
      </c>
      <c r="O75" s="221"/>
      <c r="P75" s="56" t="s">
        <v>6</v>
      </c>
      <c r="Q75" s="56" t="s">
        <v>6</v>
      </c>
      <c r="R75" s="16" t="s">
        <v>12</v>
      </c>
      <c r="S75" s="5"/>
    </row>
    <row r="76" spans="1:19" x14ac:dyDescent="0.35">
      <c r="A76" s="227"/>
      <c r="B76" s="239"/>
      <c r="C76" s="230"/>
      <c r="D76" s="53" t="s">
        <v>8</v>
      </c>
      <c r="E76" s="53" t="s">
        <v>3</v>
      </c>
      <c r="F76" s="233"/>
      <c r="G76" s="48" t="s">
        <v>0</v>
      </c>
      <c r="H76" s="48" t="s">
        <v>3</v>
      </c>
      <c r="I76" s="236"/>
      <c r="J76" s="54" t="s">
        <v>1</v>
      </c>
      <c r="K76" s="54" t="s">
        <v>3</v>
      </c>
      <c r="L76" s="224"/>
      <c r="M76" s="55" t="s">
        <v>5</v>
      </c>
      <c r="N76" s="55" t="s">
        <v>3</v>
      </c>
      <c r="O76" s="221"/>
      <c r="P76" s="51" t="s">
        <v>11</v>
      </c>
      <c r="Q76" s="51" t="s">
        <v>3</v>
      </c>
      <c r="R76" s="18" t="s">
        <v>3</v>
      </c>
      <c r="S76" s="5"/>
    </row>
    <row r="77" spans="1:19" ht="15" thickBot="1" x14ac:dyDescent="0.4">
      <c r="A77" s="228"/>
      <c r="B77" s="240"/>
      <c r="C77" s="231"/>
      <c r="D77" s="130" t="s">
        <v>3</v>
      </c>
      <c r="E77" s="131"/>
      <c r="F77" s="234"/>
      <c r="G77" s="132" t="s">
        <v>3</v>
      </c>
      <c r="H77" s="133"/>
      <c r="I77" s="237"/>
      <c r="J77" s="134" t="s">
        <v>3</v>
      </c>
      <c r="K77" s="135"/>
      <c r="L77" s="225"/>
      <c r="M77" s="136" t="s">
        <v>3</v>
      </c>
      <c r="N77" s="137"/>
      <c r="O77" s="222"/>
      <c r="P77" s="138" t="s">
        <v>3</v>
      </c>
      <c r="Q77" s="138"/>
      <c r="R77" s="111"/>
      <c r="S77" s="5"/>
    </row>
    <row r="78" spans="1:19" ht="87" x14ac:dyDescent="0.35">
      <c r="A78" s="125" t="s">
        <v>100</v>
      </c>
      <c r="B78" s="126" t="s">
        <v>62</v>
      </c>
      <c r="C78" s="127"/>
      <c r="D78" s="128"/>
      <c r="E78" s="128">
        <f>C78*D78</f>
        <v>0</v>
      </c>
      <c r="F78" s="127"/>
      <c r="G78" s="128"/>
      <c r="H78" s="128">
        <f>F78*G78</f>
        <v>0</v>
      </c>
      <c r="I78" s="127"/>
      <c r="J78" s="128"/>
      <c r="K78" s="128">
        <f>I78*J78</f>
        <v>0</v>
      </c>
      <c r="L78" s="127"/>
      <c r="M78" s="128"/>
      <c r="N78" s="128">
        <f>L78*M78</f>
        <v>0</v>
      </c>
      <c r="O78" s="127"/>
      <c r="P78" s="128"/>
      <c r="Q78" s="128">
        <f>O78*P78</f>
        <v>0</v>
      </c>
      <c r="R78" s="71">
        <f>E78+H78+K78+N78+Q78</f>
        <v>0</v>
      </c>
      <c r="S78" s="5"/>
    </row>
    <row r="79" spans="1:19" ht="87" x14ac:dyDescent="0.35">
      <c r="A79" s="73" t="s">
        <v>99</v>
      </c>
      <c r="B79" s="27" t="s">
        <v>62</v>
      </c>
      <c r="C79" s="36"/>
      <c r="D79" s="32"/>
      <c r="E79" s="32">
        <f>C79*D79</f>
        <v>0</v>
      </c>
      <c r="F79" s="36"/>
      <c r="G79" s="32"/>
      <c r="H79" s="32">
        <f t="shared" ref="H79" si="16">F79*G79</f>
        <v>0</v>
      </c>
      <c r="I79" s="36"/>
      <c r="J79" s="32"/>
      <c r="K79" s="32">
        <f t="shared" ref="K79" si="17">I79*J79</f>
        <v>0</v>
      </c>
      <c r="L79" s="36"/>
      <c r="M79" s="32"/>
      <c r="N79" s="32">
        <f t="shared" ref="N79" si="18">L79*M79</f>
        <v>0</v>
      </c>
      <c r="O79" s="36"/>
      <c r="P79" s="32"/>
      <c r="Q79" s="32">
        <f t="shared" ref="Q79" si="19">O79*P79</f>
        <v>0</v>
      </c>
      <c r="R79" s="25">
        <f t="shared" ref="R79" si="20">E79+H79+K79+N79+Q79</f>
        <v>0</v>
      </c>
      <c r="S79" s="5"/>
    </row>
    <row r="80" spans="1:19" x14ac:dyDescent="0.35">
      <c r="A80" s="241"/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3"/>
      <c r="Q80" s="139" t="s">
        <v>7</v>
      </c>
      <c r="R80" s="29">
        <f>SUM(R78:R79)</f>
        <v>0</v>
      </c>
      <c r="S80" s="5"/>
    </row>
    <row r="81" spans="1:55" x14ac:dyDescent="0.35">
      <c r="A81" s="244"/>
      <c r="B81" s="245"/>
      <c r="C81" s="245"/>
      <c r="D81" s="245"/>
      <c r="E81" s="245"/>
      <c r="F81" s="245"/>
      <c r="G81" s="245"/>
      <c r="H81" s="245"/>
      <c r="I81" s="245"/>
      <c r="J81" s="245"/>
      <c r="K81" s="245"/>
      <c r="L81" s="245"/>
      <c r="M81" s="245"/>
      <c r="N81" s="245"/>
      <c r="O81" s="245"/>
      <c r="P81" s="246"/>
      <c r="Q81" s="139" t="s">
        <v>92</v>
      </c>
      <c r="R81" s="29">
        <f>R80*0.15</f>
        <v>0</v>
      </c>
      <c r="S81" s="5"/>
    </row>
    <row r="82" spans="1:55" ht="19.5" customHeight="1" x14ac:dyDescent="0.35">
      <c r="A82" s="247"/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9"/>
      <c r="Q82" s="113" t="s">
        <v>2</v>
      </c>
      <c r="R82" s="29">
        <f>R80+R81</f>
        <v>0</v>
      </c>
    </row>
    <row r="83" spans="1:55" ht="19.5" customHeight="1" x14ac:dyDescent="0.35">
      <c r="A83" s="140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34"/>
      <c r="R83" s="142"/>
    </row>
    <row r="84" spans="1:55" ht="19.5" customHeight="1" x14ac:dyDescent="0.35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34"/>
      <c r="R84" s="142"/>
    </row>
    <row r="85" spans="1:55" ht="19.5" customHeight="1" x14ac:dyDescent="0.35">
      <c r="A85" s="4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9"/>
    </row>
    <row r="86" spans="1:55" x14ac:dyDescent="0.35">
      <c r="A86" s="84" t="s">
        <v>84</v>
      </c>
      <c r="B86" s="37"/>
      <c r="C86" s="38"/>
      <c r="D86" s="39"/>
      <c r="E86" s="40"/>
      <c r="F86" s="38"/>
      <c r="G86" s="39"/>
      <c r="H86" s="40"/>
      <c r="I86" s="38"/>
      <c r="J86" s="39"/>
      <c r="K86" s="40"/>
      <c r="L86" s="38"/>
      <c r="M86" s="39"/>
      <c r="N86" s="39"/>
      <c r="O86" s="38"/>
      <c r="P86" s="39"/>
      <c r="Q86" s="39"/>
      <c r="R86" s="39"/>
      <c r="S86" s="5"/>
    </row>
    <row r="87" spans="1:55" ht="15" thickBot="1" x14ac:dyDescent="0.4">
      <c r="A87" s="65"/>
      <c r="B87" s="37"/>
      <c r="C87" s="38"/>
      <c r="D87" s="39"/>
      <c r="E87" s="40"/>
      <c r="F87" s="38"/>
      <c r="G87" s="39"/>
      <c r="H87" s="40"/>
      <c r="I87" s="38"/>
      <c r="J87" s="39"/>
      <c r="K87" s="40"/>
      <c r="L87" s="38"/>
      <c r="M87" s="39"/>
      <c r="N87" s="39"/>
      <c r="O87" s="38"/>
      <c r="P87" s="39"/>
      <c r="Q87" s="39"/>
      <c r="R87" s="39"/>
      <c r="S87" s="5"/>
    </row>
    <row r="88" spans="1:55" s="42" customFormat="1" ht="14.5" customHeight="1" x14ac:dyDescent="0.35">
      <c r="A88" s="177" t="s">
        <v>18</v>
      </c>
      <c r="B88" s="156" t="s">
        <v>13</v>
      </c>
      <c r="C88" s="180" t="s">
        <v>34</v>
      </c>
      <c r="D88" s="6" t="s">
        <v>14</v>
      </c>
      <c r="E88" s="144" t="s">
        <v>15</v>
      </c>
      <c r="F88" s="183" t="s">
        <v>35</v>
      </c>
      <c r="G88" s="145" t="s">
        <v>14</v>
      </c>
      <c r="H88" s="101" t="s">
        <v>15</v>
      </c>
      <c r="I88" s="186" t="s">
        <v>36</v>
      </c>
      <c r="J88" s="7" t="s">
        <v>14</v>
      </c>
      <c r="K88" s="7" t="s">
        <v>15</v>
      </c>
      <c r="L88" s="189" t="s">
        <v>37</v>
      </c>
      <c r="M88" s="8" t="s">
        <v>14</v>
      </c>
      <c r="N88" s="8" t="s">
        <v>15</v>
      </c>
      <c r="O88" s="214" t="s">
        <v>38</v>
      </c>
      <c r="P88" s="9" t="s">
        <v>14</v>
      </c>
      <c r="Q88" s="9" t="s">
        <v>15</v>
      </c>
      <c r="R88" s="10" t="s">
        <v>9</v>
      </c>
      <c r="S88" s="5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</row>
    <row r="89" spans="1:55" x14ac:dyDescent="0.35">
      <c r="A89" s="178"/>
      <c r="B89" s="157"/>
      <c r="C89" s="181"/>
      <c r="D89" s="11" t="s">
        <v>11</v>
      </c>
      <c r="E89" s="61" t="s">
        <v>4</v>
      </c>
      <c r="F89" s="184"/>
      <c r="G89" s="62" t="s">
        <v>11</v>
      </c>
      <c r="H89" s="12" t="s">
        <v>0</v>
      </c>
      <c r="I89" s="187"/>
      <c r="J89" s="13" t="s">
        <v>11</v>
      </c>
      <c r="K89" s="13" t="s">
        <v>1</v>
      </c>
      <c r="L89" s="190"/>
      <c r="M89" s="14" t="s">
        <v>11</v>
      </c>
      <c r="N89" s="14" t="s">
        <v>5</v>
      </c>
      <c r="O89" s="215"/>
      <c r="P89" s="15" t="s">
        <v>6</v>
      </c>
      <c r="Q89" s="15" t="s">
        <v>6</v>
      </c>
      <c r="R89" s="16" t="s">
        <v>12</v>
      </c>
      <c r="S89" s="5"/>
    </row>
    <row r="90" spans="1:55" x14ac:dyDescent="0.35">
      <c r="A90" s="178"/>
      <c r="B90" s="157"/>
      <c r="C90" s="181"/>
      <c r="D90" s="11" t="s">
        <v>8</v>
      </c>
      <c r="E90" s="61" t="s">
        <v>3</v>
      </c>
      <c r="F90" s="184"/>
      <c r="G90" s="62" t="s">
        <v>0</v>
      </c>
      <c r="H90" s="12" t="s">
        <v>3</v>
      </c>
      <c r="I90" s="187"/>
      <c r="J90" s="13" t="s">
        <v>1</v>
      </c>
      <c r="K90" s="13" t="s">
        <v>3</v>
      </c>
      <c r="L90" s="190"/>
      <c r="M90" s="14" t="s">
        <v>5</v>
      </c>
      <c r="N90" s="14" t="s">
        <v>3</v>
      </c>
      <c r="O90" s="215"/>
      <c r="P90" s="17" t="s">
        <v>11</v>
      </c>
      <c r="Q90" s="17" t="s">
        <v>3</v>
      </c>
      <c r="R90" s="18" t="s">
        <v>3</v>
      </c>
      <c r="S90" s="5"/>
    </row>
    <row r="91" spans="1:55" ht="15" thickBot="1" x14ac:dyDescent="0.4">
      <c r="A91" s="179"/>
      <c r="B91" s="158"/>
      <c r="C91" s="182"/>
      <c r="D91" s="102" t="s">
        <v>3</v>
      </c>
      <c r="E91" s="146"/>
      <c r="F91" s="185"/>
      <c r="G91" s="147" t="s">
        <v>3</v>
      </c>
      <c r="H91" s="105"/>
      <c r="I91" s="188"/>
      <c r="J91" s="106" t="s">
        <v>3</v>
      </c>
      <c r="K91" s="107"/>
      <c r="L91" s="191"/>
      <c r="M91" s="108" t="s">
        <v>3</v>
      </c>
      <c r="N91" s="109"/>
      <c r="O91" s="216"/>
      <c r="P91" s="110" t="s">
        <v>3</v>
      </c>
      <c r="Q91" s="110"/>
      <c r="R91" s="111"/>
      <c r="S91" s="5"/>
    </row>
    <row r="92" spans="1:55" s="33" customFormat="1" ht="20.5" customHeight="1" x14ac:dyDescent="0.35">
      <c r="A92" s="143" t="s">
        <v>63</v>
      </c>
      <c r="B92" s="126" t="s">
        <v>64</v>
      </c>
      <c r="C92" s="127">
        <v>121</v>
      </c>
      <c r="D92" s="128"/>
      <c r="E92" s="128">
        <f>C92*D92</f>
        <v>0</v>
      </c>
      <c r="F92" s="127">
        <v>0</v>
      </c>
      <c r="G92" s="128"/>
      <c r="H92" s="128">
        <f>F92*G92</f>
        <v>0</v>
      </c>
      <c r="I92" s="127">
        <v>0</v>
      </c>
      <c r="J92" s="128">
        <v>0</v>
      </c>
      <c r="K92" s="128">
        <f>I92*J92</f>
        <v>0</v>
      </c>
      <c r="L92" s="127">
        <v>0</v>
      </c>
      <c r="M92" s="128">
        <v>0</v>
      </c>
      <c r="N92" s="128">
        <f>L92*M92</f>
        <v>0</v>
      </c>
      <c r="O92" s="127">
        <v>0</v>
      </c>
      <c r="P92" s="128">
        <v>0</v>
      </c>
      <c r="Q92" s="128">
        <f>O92*P92</f>
        <v>0</v>
      </c>
      <c r="R92" s="128">
        <f>E92+H92+K92+N92+Q92</f>
        <v>0</v>
      </c>
      <c r="S92" s="64"/>
    </row>
    <row r="93" spans="1:55" x14ac:dyDescent="0.35">
      <c r="A93" s="159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  <c r="Q93" s="113" t="s">
        <v>7</v>
      </c>
      <c r="R93" s="29">
        <f>SUM(R91:R92)</f>
        <v>0</v>
      </c>
      <c r="S93" s="5"/>
    </row>
    <row r="94" spans="1:55" x14ac:dyDescent="0.35">
      <c r="A94" s="162"/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4"/>
      <c r="Q94" s="113" t="s">
        <v>33</v>
      </c>
      <c r="R94" s="29">
        <f>R93*0.15</f>
        <v>0</v>
      </c>
    </row>
    <row r="95" spans="1:55" ht="19.5" customHeight="1" x14ac:dyDescent="0.35">
      <c r="A95" s="165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7"/>
      <c r="Q95" s="113" t="s">
        <v>2</v>
      </c>
      <c r="R95" s="29">
        <f>R93+R94</f>
        <v>0</v>
      </c>
    </row>
    <row r="96" spans="1:55" ht="19.5" customHeight="1" x14ac:dyDescent="0.3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9"/>
    </row>
    <row r="97" spans="1:18" ht="19.5" customHeight="1" x14ac:dyDescent="0.3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9"/>
    </row>
    <row r="99" spans="1:18" x14ac:dyDescent="0.35">
      <c r="A99" s="196" t="s">
        <v>73</v>
      </c>
      <c r="B99" s="197"/>
      <c r="C99" s="197"/>
      <c r="D99" s="197"/>
      <c r="E99" s="197"/>
      <c r="F99" s="197"/>
      <c r="G99" s="197"/>
      <c r="H99" s="198"/>
      <c r="I99" s="28" t="s">
        <v>17</v>
      </c>
    </row>
    <row r="100" spans="1:18" x14ac:dyDescent="0.35">
      <c r="A100" s="66" t="s">
        <v>16</v>
      </c>
      <c r="B100" s="208" t="s">
        <v>77</v>
      </c>
      <c r="C100" s="209"/>
      <c r="D100" s="209"/>
      <c r="E100" s="209"/>
      <c r="F100" s="209"/>
      <c r="G100" s="209"/>
      <c r="H100" s="210"/>
      <c r="I100" s="67">
        <f>N22</f>
        <v>0</v>
      </c>
    </row>
    <row r="101" spans="1:18" x14ac:dyDescent="0.35">
      <c r="A101" s="57" t="s">
        <v>85</v>
      </c>
      <c r="B101" s="205" t="s">
        <v>75</v>
      </c>
      <c r="C101" s="206"/>
      <c r="D101" s="206"/>
      <c r="E101" s="206"/>
      <c r="F101" s="206"/>
      <c r="G101" s="206"/>
      <c r="H101" s="207"/>
      <c r="I101" s="58">
        <f>N36</f>
        <v>0</v>
      </c>
    </row>
    <row r="102" spans="1:18" x14ac:dyDescent="0.35">
      <c r="A102" s="78" t="s">
        <v>86</v>
      </c>
      <c r="B102" s="211" t="s">
        <v>76</v>
      </c>
      <c r="C102" s="212"/>
      <c r="D102" s="212"/>
      <c r="E102" s="212"/>
      <c r="F102" s="212"/>
      <c r="G102" s="212"/>
      <c r="H102" s="213"/>
      <c r="I102" s="79">
        <f>N50</f>
        <v>0</v>
      </c>
    </row>
    <row r="103" spans="1:18" x14ac:dyDescent="0.35">
      <c r="A103" s="59" t="s">
        <v>32</v>
      </c>
      <c r="B103" s="199" t="s">
        <v>90</v>
      </c>
      <c r="C103" s="200"/>
      <c r="D103" s="200"/>
      <c r="E103" s="200"/>
      <c r="F103" s="200"/>
      <c r="G103" s="200"/>
      <c r="H103" s="201"/>
      <c r="I103" s="60">
        <f>I69</f>
        <v>0</v>
      </c>
    </row>
    <row r="104" spans="1:18" x14ac:dyDescent="0.35">
      <c r="A104" s="80" t="s">
        <v>87</v>
      </c>
      <c r="B104" s="202" t="s">
        <v>31</v>
      </c>
      <c r="C104" s="203"/>
      <c r="D104" s="203"/>
      <c r="E104" s="203"/>
      <c r="F104" s="203"/>
      <c r="G104" s="203"/>
      <c r="H104" s="204"/>
      <c r="I104" s="81">
        <f>R82</f>
        <v>0</v>
      </c>
    </row>
    <row r="105" spans="1:18" ht="14.5" customHeight="1" x14ac:dyDescent="0.35">
      <c r="A105" s="82" t="s">
        <v>88</v>
      </c>
      <c r="B105" s="193" t="s">
        <v>89</v>
      </c>
      <c r="C105" s="194"/>
      <c r="D105" s="194"/>
      <c r="E105" s="194"/>
      <c r="F105" s="194"/>
      <c r="G105" s="194"/>
      <c r="H105" s="195"/>
      <c r="I105" s="83">
        <f>R95</f>
        <v>0</v>
      </c>
    </row>
    <row r="106" spans="1:18" x14ac:dyDescent="0.35">
      <c r="A106" s="192" t="s">
        <v>22</v>
      </c>
      <c r="B106" s="192"/>
      <c r="C106" s="192"/>
      <c r="D106" s="192"/>
      <c r="E106" s="192"/>
      <c r="F106" s="192"/>
      <c r="G106" s="192"/>
      <c r="H106" s="192"/>
      <c r="I106" s="29">
        <f>SUM(I100:I105)</f>
        <v>0</v>
      </c>
    </row>
  </sheetData>
  <mergeCells count="40">
    <mergeCell ref="A80:P82"/>
    <mergeCell ref="B88:B91"/>
    <mergeCell ref="O74:O77"/>
    <mergeCell ref="L74:L77"/>
    <mergeCell ref="A74:A77"/>
    <mergeCell ref="C74:C77"/>
    <mergeCell ref="F74:F77"/>
    <mergeCell ref="I74:I77"/>
    <mergeCell ref="B74:B77"/>
    <mergeCell ref="A1:M1"/>
    <mergeCell ref="A3:E3"/>
    <mergeCell ref="A13:A16"/>
    <mergeCell ref="C13:C16"/>
    <mergeCell ref="A6:H6"/>
    <mergeCell ref="B13:B16"/>
    <mergeCell ref="A106:H106"/>
    <mergeCell ref="B105:H105"/>
    <mergeCell ref="A99:H99"/>
    <mergeCell ref="B103:H103"/>
    <mergeCell ref="B104:H104"/>
    <mergeCell ref="B101:H101"/>
    <mergeCell ref="B100:H100"/>
    <mergeCell ref="B102:H102"/>
    <mergeCell ref="A93:P95"/>
    <mergeCell ref="A88:A91"/>
    <mergeCell ref="C88:C91"/>
    <mergeCell ref="F88:F91"/>
    <mergeCell ref="I88:I91"/>
    <mergeCell ref="L88:L91"/>
    <mergeCell ref="O88:O91"/>
    <mergeCell ref="A20:L22"/>
    <mergeCell ref="B27:B30"/>
    <mergeCell ref="A34:L36"/>
    <mergeCell ref="A67:G69"/>
    <mergeCell ref="B41:B44"/>
    <mergeCell ref="A48:L50"/>
    <mergeCell ref="A41:A44"/>
    <mergeCell ref="C41:C44"/>
    <mergeCell ref="C27:C30"/>
    <mergeCell ref="A27:A30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400E-809E-4425-A5EF-B0697A2E4A63}">
  <dimension ref="A1:BV123"/>
  <sheetViews>
    <sheetView topLeftCell="A16" workbookViewId="0">
      <selection activeCell="I117" sqref="I117"/>
    </sheetView>
  </sheetViews>
  <sheetFormatPr defaultRowHeight="13" x14ac:dyDescent="0.3"/>
  <cols>
    <col min="1" max="1" width="28.6328125" style="5" customWidth="1"/>
    <col min="2" max="2" width="15.7265625" style="5" customWidth="1"/>
    <col min="3" max="3" width="10.08984375" style="5" customWidth="1"/>
    <col min="4" max="4" width="15.453125" style="5" customWidth="1"/>
    <col min="5" max="5" width="15.81640625" style="5" customWidth="1"/>
    <col min="6" max="7" width="8.7265625" style="5"/>
    <col min="8" max="8" width="15.36328125" style="5" customWidth="1"/>
    <col min="9" max="9" width="10.6328125" style="5" customWidth="1"/>
    <col min="10" max="16" width="8.7265625" style="5"/>
    <col min="17" max="17" width="17.54296875" style="5" customWidth="1"/>
    <col min="18" max="18" width="14.26953125" style="5" customWidth="1"/>
    <col min="19" max="16384" width="8.7265625" style="5"/>
  </cols>
  <sheetData>
    <row r="1" spans="1:18" x14ac:dyDescent="0.3">
      <c r="A1" s="250" t="s">
        <v>10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8" x14ac:dyDescent="0.3">
      <c r="A2" s="95" t="s">
        <v>23</v>
      </c>
      <c r="B2" s="95"/>
    </row>
    <row r="3" spans="1:18" x14ac:dyDescent="0.3">
      <c r="A3" s="251" t="s">
        <v>21</v>
      </c>
      <c r="B3" s="251"/>
      <c r="C3" s="251"/>
      <c r="D3" s="251"/>
      <c r="E3" s="251"/>
      <c r="F3" s="96"/>
      <c r="G3" s="96"/>
      <c r="I3" s="95"/>
      <c r="J3" s="95"/>
      <c r="K3" s="95"/>
    </row>
    <row r="4" spans="1:18" x14ac:dyDescent="0.3">
      <c r="A4" s="5" t="s">
        <v>20</v>
      </c>
      <c r="F4" s="97"/>
    </row>
    <row r="5" spans="1:18" x14ac:dyDescent="0.3">
      <c r="A5" s="5" t="s">
        <v>19</v>
      </c>
      <c r="F5" s="95"/>
      <c r="G5" s="31"/>
    </row>
    <row r="6" spans="1:18" x14ac:dyDescent="0.3">
      <c r="A6" s="252" t="s">
        <v>39</v>
      </c>
      <c r="B6" s="252"/>
      <c r="C6" s="252"/>
      <c r="D6" s="252"/>
      <c r="E6" s="252"/>
      <c r="F6" s="252"/>
      <c r="G6" s="252"/>
      <c r="H6" s="252"/>
    </row>
    <row r="7" spans="1:18" x14ac:dyDescent="0.3">
      <c r="A7" s="64" t="s">
        <v>40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8" x14ac:dyDescent="0.3">
      <c r="A8" s="64" t="s">
        <v>41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1:18" ht="14.5" x14ac:dyDescent="0.3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8" x14ac:dyDescent="0.3">
      <c r="A10" s="26" t="s">
        <v>78</v>
      </c>
      <c r="B10" s="19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8" ht="13.5" thickBot="1" x14ac:dyDescent="0.35">
      <c r="A11" s="19"/>
      <c r="B11" s="19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8" ht="25.5" customHeight="1" x14ac:dyDescent="0.3">
      <c r="A12" s="177" t="s">
        <v>18</v>
      </c>
      <c r="B12" s="156" t="s">
        <v>13</v>
      </c>
      <c r="C12" s="180" t="s">
        <v>53</v>
      </c>
      <c r="D12" s="75"/>
      <c r="E12" s="10" t="s">
        <v>66</v>
      </c>
    </row>
    <row r="13" spans="1:18" ht="17.5" customHeight="1" x14ac:dyDescent="0.3">
      <c r="A13" s="178"/>
      <c r="B13" s="157"/>
      <c r="C13" s="181"/>
      <c r="D13" s="76" t="s">
        <v>67</v>
      </c>
      <c r="E13" s="16" t="s">
        <v>65</v>
      </c>
    </row>
    <row r="14" spans="1:18" ht="18" customHeight="1" x14ac:dyDescent="0.3">
      <c r="A14" s="178"/>
      <c r="B14" s="157"/>
      <c r="C14" s="181"/>
      <c r="D14" s="76"/>
      <c r="E14" s="257" t="s">
        <v>3</v>
      </c>
    </row>
    <row r="15" spans="1:18" ht="16.5" customHeight="1" thickBot="1" x14ac:dyDescent="0.35">
      <c r="A15" s="179"/>
      <c r="B15" s="158"/>
      <c r="C15" s="182"/>
      <c r="D15" s="149"/>
      <c r="E15" s="258"/>
    </row>
    <row r="16" spans="1:18" ht="130" x14ac:dyDescent="0.3">
      <c r="A16" s="99" t="s">
        <v>98</v>
      </c>
      <c r="B16" s="100" t="s">
        <v>65</v>
      </c>
      <c r="C16" s="70">
        <v>9</v>
      </c>
      <c r="D16" s="148">
        <v>0</v>
      </c>
      <c r="E16" s="71">
        <f>C16*D16</f>
        <v>0</v>
      </c>
    </row>
    <row r="17" spans="1:14" ht="49" customHeight="1" x14ac:dyDescent="0.3">
      <c r="A17" s="72" t="s">
        <v>93</v>
      </c>
      <c r="B17" s="69" t="s">
        <v>65</v>
      </c>
      <c r="C17" s="24">
        <v>2</v>
      </c>
      <c r="D17" s="74">
        <v>0</v>
      </c>
      <c r="E17" s="25">
        <f t="shared" ref="E17:E18" si="0">C17*D17</f>
        <v>0</v>
      </c>
    </row>
    <row r="18" spans="1:14" ht="57.5" customHeight="1" x14ac:dyDescent="0.3">
      <c r="A18" s="68" t="s">
        <v>94</v>
      </c>
      <c r="B18" s="69" t="s">
        <v>65</v>
      </c>
      <c r="C18" s="70">
        <v>3</v>
      </c>
      <c r="D18" s="74">
        <v>0</v>
      </c>
      <c r="E18" s="25">
        <f t="shared" si="0"/>
        <v>0</v>
      </c>
    </row>
    <row r="19" spans="1:14" x14ac:dyDescent="0.3">
      <c r="A19" s="159"/>
      <c r="B19" s="160"/>
      <c r="C19" s="161"/>
      <c r="D19" s="113" t="s">
        <v>7</v>
      </c>
      <c r="E19" s="29">
        <f>SUM(E16:E18)</f>
        <v>0</v>
      </c>
    </row>
    <row r="20" spans="1:14" x14ac:dyDescent="0.3">
      <c r="A20" s="162"/>
      <c r="B20" s="163"/>
      <c r="C20" s="164"/>
      <c r="D20" s="114" t="s">
        <v>92</v>
      </c>
      <c r="E20" s="115">
        <f>H185*0.15</f>
        <v>0</v>
      </c>
    </row>
    <row r="21" spans="1:14" x14ac:dyDescent="0.3">
      <c r="A21" s="165"/>
      <c r="B21" s="166"/>
      <c r="C21" s="167"/>
      <c r="D21" s="114" t="s">
        <v>59</v>
      </c>
      <c r="E21" s="115">
        <f>E19+E20</f>
        <v>0</v>
      </c>
    </row>
    <row r="22" spans="1:14" x14ac:dyDescent="0.3">
      <c r="A22" s="98"/>
      <c r="B22" s="98"/>
      <c r="C22" s="98"/>
      <c r="D22" s="98"/>
      <c r="E22" s="112"/>
    </row>
    <row r="23" spans="1:14" x14ac:dyDescent="0.3">
      <c r="A23" s="34"/>
      <c r="B23" s="34"/>
      <c r="C23" s="34"/>
      <c r="D23" s="34"/>
    </row>
    <row r="24" spans="1:14" ht="38.5" customHeight="1" x14ac:dyDescent="0.3">
      <c r="A24" s="256" t="s">
        <v>79</v>
      </c>
      <c r="B24" s="256"/>
      <c r="C24" s="256"/>
      <c r="D24" s="256"/>
      <c r="E24" s="256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3.5" thickBot="1" x14ac:dyDescent="0.35">
      <c r="A25" s="26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ht="23" customHeight="1" x14ac:dyDescent="0.3">
      <c r="A26" s="177" t="s">
        <v>18</v>
      </c>
      <c r="B26" s="156" t="s">
        <v>13</v>
      </c>
      <c r="C26" s="180" t="s">
        <v>53</v>
      </c>
      <c r="D26" s="75"/>
      <c r="E26" s="10" t="s">
        <v>68</v>
      </c>
    </row>
    <row r="27" spans="1:14" ht="26" customHeight="1" x14ac:dyDescent="0.3">
      <c r="A27" s="178"/>
      <c r="B27" s="157"/>
      <c r="C27" s="181"/>
      <c r="D27" s="76" t="s">
        <v>69</v>
      </c>
      <c r="E27" s="16" t="s">
        <v>65</v>
      </c>
    </row>
    <row r="28" spans="1:14" ht="14.5" customHeight="1" x14ac:dyDescent="0.3">
      <c r="A28" s="178"/>
      <c r="B28" s="157"/>
      <c r="C28" s="181"/>
      <c r="D28" s="76"/>
      <c r="E28" s="257" t="s">
        <v>3</v>
      </c>
    </row>
    <row r="29" spans="1:14" ht="8" customHeight="1" thickBot="1" x14ac:dyDescent="0.35">
      <c r="A29" s="179"/>
      <c r="B29" s="158"/>
      <c r="C29" s="182"/>
      <c r="D29" s="149"/>
      <c r="E29" s="258"/>
    </row>
    <row r="30" spans="1:14" ht="130" x14ac:dyDescent="0.3">
      <c r="A30" s="99" t="s">
        <v>98</v>
      </c>
      <c r="B30" s="100" t="s">
        <v>65</v>
      </c>
      <c r="C30" s="70">
        <v>9</v>
      </c>
      <c r="D30" s="148">
        <v>0</v>
      </c>
      <c r="E30" s="71">
        <f>C30*D30</f>
        <v>0</v>
      </c>
    </row>
    <row r="31" spans="1:14" ht="54" customHeight="1" x14ac:dyDescent="0.3">
      <c r="A31" s="72" t="s">
        <v>93</v>
      </c>
      <c r="B31" s="69" t="s">
        <v>65</v>
      </c>
      <c r="C31" s="24">
        <v>2</v>
      </c>
      <c r="D31" s="74">
        <v>0</v>
      </c>
      <c r="E31" s="25">
        <f t="shared" ref="E31:E32" si="1">C31*D31</f>
        <v>0</v>
      </c>
    </row>
    <row r="32" spans="1:14" ht="64.5" customHeight="1" x14ac:dyDescent="0.3">
      <c r="A32" s="68" t="s">
        <v>94</v>
      </c>
      <c r="B32" s="69" t="s">
        <v>65</v>
      </c>
      <c r="C32" s="70">
        <v>3</v>
      </c>
      <c r="D32" s="74">
        <v>0</v>
      </c>
      <c r="E32" s="25">
        <f t="shared" si="1"/>
        <v>0</v>
      </c>
    </row>
    <row r="33" spans="1:17" x14ac:dyDescent="0.3">
      <c r="A33" s="159"/>
      <c r="B33" s="160"/>
      <c r="C33" s="161"/>
      <c r="D33" s="113" t="s">
        <v>7</v>
      </c>
      <c r="E33" s="29">
        <f>SUM(E30:E32)</f>
        <v>0</v>
      </c>
    </row>
    <row r="34" spans="1:17" x14ac:dyDescent="0.3">
      <c r="A34" s="162"/>
      <c r="B34" s="163"/>
      <c r="C34" s="164"/>
      <c r="D34" s="114" t="s">
        <v>92</v>
      </c>
      <c r="E34" s="115">
        <f>H198*0.15</f>
        <v>0</v>
      </c>
    </row>
    <row r="35" spans="1:17" x14ac:dyDescent="0.3">
      <c r="A35" s="165"/>
      <c r="B35" s="166"/>
      <c r="C35" s="167"/>
      <c r="D35" s="114" t="s">
        <v>59</v>
      </c>
      <c r="E35" s="115">
        <f>E33+E34</f>
        <v>0</v>
      </c>
    </row>
    <row r="36" spans="1:17" x14ac:dyDescent="0.3">
      <c r="A36" s="26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56" customHeight="1" thickBot="1" x14ac:dyDescent="0.35">
      <c r="A38" s="256" t="s">
        <v>80</v>
      </c>
      <c r="B38" s="256"/>
      <c r="C38" s="256"/>
      <c r="D38" s="256"/>
      <c r="E38" s="256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.5" customHeight="1" x14ac:dyDescent="0.3">
      <c r="A39" s="177" t="s">
        <v>18</v>
      </c>
      <c r="B39" s="156" t="s">
        <v>13</v>
      </c>
      <c r="C39" s="253" t="s">
        <v>53</v>
      </c>
      <c r="D39" s="75"/>
      <c r="E39" s="10" t="s">
        <v>68</v>
      </c>
    </row>
    <row r="40" spans="1:17" ht="21" customHeight="1" x14ac:dyDescent="0.3">
      <c r="A40" s="178"/>
      <c r="B40" s="157"/>
      <c r="C40" s="254"/>
      <c r="D40" s="76" t="s">
        <v>70</v>
      </c>
      <c r="E40" s="16" t="s">
        <v>65</v>
      </c>
    </row>
    <row r="41" spans="1:17" ht="14.5" customHeight="1" x14ac:dyDescent="0.3">
      <c r="A41" s="178"/>
      <c r="B41" s="157"/>
      <c r="C41" s="254"/>
      <c r="D41" s="76"/>
      <c r="E41" s="257" t="s">
        <v>3</v>
      </c>
    </row>
    <row r="42" spans="1:17" ht="15" customHeight="1" thickBot="1" x14ac:dyDescent="0.35">
      <c r="A42" s="179"/>
      <c r="B42" s="158"/>
      <c r="C42" s="255"/>
      <c r="D42" s="149"/>
      <c r="E42" s="258"/>
    </row>
    <row r="43" spans="1:17" ht="130" x14ac:dyDescent="0.3">
      <c r="A43" s="99" t="s">
        <v>98</v>
      </c>
      <c r="B43" s="100" t="s">
        <v>65</v>
      </c>
      <c r="C43" s="70">
        <v>9</v>
      </c>
      <c r="D43" s="148">
        <v>0</v>
      </c>
      <c r="E43" s="71">
        <f>C43*D43</f>
        <v>0</v>
      </c>
    </row>
    <row r="44" spans="1:17" ht="58" customHeight="1" x14ac:dyDescent="0.3">
      <c r="A44" s="72" t="s">
        <v>93</v>
      </c>
      <c r="B44" s="69" t="s">
        <v>65</v>
      </c>
      <c r="C44" s="24">
        <v>2</v>
      </c>
      <c r="D44" s="74">
        <v>0</v>
      </c>
      <c r="E44" s="25">
        <f t="shared" ref="E44:E45" si="2">C44*D44</f>
        <v>0</v>
      </c>
    </row>
    <row r="45" spans="1:17" ht="67.5" customHeight="1" x14ac:dyDescent="0.3">
      <c r="A45" s="68" t="s">
        <v>94</v>
      </c>
      <c r="B45" s="69" t="s">
        <v>65</v>
      </c>
      <c r="C45" s="70">
        <v>3</v>
      </c>
      <c r="D45" s="74">
        <v>0</v>
      </c>
      <c r="E45" s="25">
        <f t="shared" si="2"/>
        <v>0</v>
      </c>
    </row>
    <row r="46" spans="1:17" x14ac:dyDescent="0.3">
      <c r="A46" s="159"/>
      <c r="B46" s="160"/>
      <c r="C46" s="161"/>
      <c r="D46" s="113" t="s">
        <v>7</v>
      </c>
      <c r="E46" s="29">
        <f>SUM(E43:E45)</f>
        <v>0</v>
      </c>
    </row>
    <row r="47" spans="1:17" x14ac:dyDescent="0.3">
      <c r="A47" s="162"/>
      <c r="B47" s="163"/>
      <c r="C47" s="164"/>
      <c r="D47" s="114" t="s">
        <v>92</v>
      </c>
      <c r="E47" s="115">
        <f>H212*0.15</f>
        <v>0</v>
      </c>
    </row>
    <row r="48" spans="1:17" x14ac:dyDescent="0.3">
      <c r="A48" s="165"/>
      <c r="B48" s="166"/>
      <c r="C48" s="167"/>
      <c r="D48" s="114" t="s">
        <v>59</v>
      </c>
      <c r="E48" s="115">
        <f>E46+E47</f>
        <v>0</v>
      </c>
    </row>
    <row r="49" spans="1:18" x14ac:dyDescent="0.3">
      <c r="A49" s="4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9"/>
    </row>
    <row r="50" spans="1:18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9"/>
    </row>
    <row r="51" spans="1:18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9"/>
    </row>
    <row r="52" spans="1:18" x14ac:dyDescent="0.3">
      <c r="A52" s="84" t="s">
        <v>57</v>
      </c>
      <c r="B52" s="37"/>
      <c r="C52" s="38"/>
      <c r="D52" s="39"/>
      <c r="E52" s="40"/>
      <c r="F52" s="38"/>
      <c r="G52" s="39"/>
      <c r="H52" s="40"/>
      <c r="I52" s="38"/>
      <c r="J52" s="39"/>
      <c r="K52" s="40"/>
      <c r="L52" s="38"/>
      <c r="M52" s="39"/>
      <c r="N52" s="39"/>
      <c r="O52" s="38"/>
      <c r="P52" s="39"/>
      <c r="Q52" s="39"/>
      <c r="R52" s="39"/>
    </row>
    <row r="53" spans="1:18" ht="13.5" thickBot="1" x14ac:dyDescent="0.35">
      <c r="A53" s="84"/>
      <c r="B53" s="37"/>
      <c r="C53" s="38"/>
      <c r="D53" s="39"/>
      <c r="E53" s="40"/>
      <c r="F53" s="38"/>
      <c r="G53" s="39"/>
      <c r="H53" s="40"/>
      <c r="I53" s="38"/>
      <c r="J53" s="39"/>
      <c r="K53" s="40"/>
      <c r="L53" s="38"/>
      <c r="M53" s="39"/>
      <c r="N53" s="39"/>
      <c r="O53" s="38"/>
      <c r="P53" s="39"/>
      <c r="Q53" s="39"/>
      <c r="R53" s="39"/>
    </row>
    <row r="54" spans="1:18" ht="29" customHeight="1" x14ac:dyDescent="0.3">
      <c r="A54" s="177" t="s">
        <v>18</v>
      </c>
      <c r="B54" s="156" t="s">
        <v>13</v>
      </c>
      <c r="C54" s="253" t="s">
        <v>53</v>
      </c>
      <c r="D54" s="75"/>
      <c r="E54" s="10" t="s">
        <v>68</v>
      </c>
      <c r="F54" s="38"/>
      <c r="G54" s="39"/>
      <c r="H54" s="40"/>
      <c r="I54" s="38"/>
      <c r="J54" s="39"/>
      <c r="K54" s="40"/>
      <c r="L54" s="38"/>
      <c r="M54" s="39"/>
      <c r="N54" s="39"/>
      <c r="O54" s="38"/>
      <c r="P54" s="39"/>
      <c r="Q54" s="39"/>
      <c r="R54" s="39"/>
    </row>
    <row r="55" spans="1:18" ht="35.5" customHeight="1" x14ac:dyDescent="0.3">
      <c r="A55" s="178"/>
      <c r="B55" s="157"/>
      <c r="C55" s="254"/>
      <c r="D55" s="76" t="s">
        <v>71</v>
      </c>
      <c r="E55" s="16" t="s">
        <v>65</v>
      </c>
      <c r="F55" s="38"/>
      <c r="G55" s="39"/>
      <c r="H55" s="40"/>
      <c r="I55" s="38"/>
      <c r="J55" s="39"/>
      <c r="K55" s="40"/>
      <c r="L55" s="38"/>
      <c r="M55" s="39"/>
      <c r="N55" s="39"/>
      <c r="O55" s="38"/>
      <c r="P55" s="39"/>
      <c r="Q55" s="39"/>
      <c r="R55" s="39"/>
    </row>
    <row r="56" spans="1:18" ht="18.5" customHeight="1" x14ac:dyDescent="0.3">
      <c r="A56" s="178"/>
      <c r="B56" s="157"/>
      <c r="C56" s="254"/>
      <c r="D56" s="76"/>
      <c r="E56" s="257" t="s">
        <v>3</v>
      </c>
      <c r="F56" s="38"/>
      <c r="G56" s="39"/>
      <c r="H56" s="40"/>
      <c r="I56" s="38"/>
      <c r="J56" s="39"/>
      <c r="K56" s="40"/>
      <c r="L56" s="38"/>
      <c r="M56" s="39"/>
      <c r="N56" s="39"/>
      <c r="O56" s="38"/>
      <c r="P56" s="39"/>
      <c r="Q56" s="39"/>
      <c r="R56" s="39"/>
    </row>
    <row r="57" spans="1:18" ht="13.5" thickBot="1" x14ac:dyDescent="0.35">
      <c r="A57" s="179"/>
      <c r="B57" s="158"/>
      <c r="C57" s="255"/>
      <c r="D57" s="149"/>
      <c r="E57" s="258"/>
      <c r="F57" s="38"/>
      <c r="G57" s="39"/>
      <c r="H57" s="40"/>
      <c r="I57" s="38"/>
      <c r="J57" s="39"/>
      <c r="K57" s="40"/>
      <c r="L57" s="38"/>
      <c r="M57" s="39"/>
      <c r="N57" s="39"/>
      <c r="O57" s="38"/>
      <c r="P57" s="39"/>
      <c r="Q57" s="39"/>
      <c r="R57" s="39"/>
    </row>
    <row r="58" spans="1:18" ht="91.5" customHeight="1" x14ac:dyDescent="0.3">
      <c r="A58" s="143" t="s">
        <v>101</v>
      </c>
      <c r="B58" s="126" t="s">
        <v>58</v>
      </c>
      <c r="C58" s="70">
        <v>14</v>
      </c>
      <c r="D58" s="148">
        <v>0</v>
      </c>
      <c r="E58" s="71">
        <f t="shared" ref="E58" si="3">C58*D58</f>
        <v>0</v>
      </c>
      <c r="F58" s="38"/>
      <c r="G58" s="39"/>
      <c r="H58" s="40"/>
      <c r="I58" s="38"/>
      <c r="J58" s="39"/>
      <c r="K58" s="40"/>
      <c r="L58" s="38"/>
      <c r="M58" s="39"/>
      <c r="N58" s="39"/>
      <c r="O58" s="38"/>
      <c r="P58" s="39"/>
      <c r="Q58" s="39"/>
      <c r="R58" s="39"/>
    </row>
    <row r="59" spans="1:18" x14ac:dyDescent="0.3">
      <c r="A59" s="159"/>
      <c r="B59" s="160"/>
      <c r="C59" s="161"/>
      <c r="D59" s="113" t="s">
        <v>7</v>
      </c>
      <c r="E59" s="29">
        <f>SUM(E58:E58)</f>
        <v>0</v>
      </c>
      <c r="F59" s="38"/>
      <c r="G59" s="39"/>
      <c r="H59" s="40"/>
      <c r="I59" s="38"/>
      <c r="J59" s="39"/>
      <c r="K59" s="40"/>
      <c r="L59" s="38"/>
      <c r="M59" s="39"/>
      <c r="N59" s="39"/>
      <c r="O59" s="38"/>
      <c r="P59" s="39"/>
      <c r="Q59" s="39"/>
      <c r="R59" s="39"/>
    </row>
    <row r="60" spans="1:18" x14ac:dyDescent="0.3">
      <c r="A60" s="162"/>
      <c r="B60" s="163"/>
      <c r="C60" s="164"/>
      <c r="D60" s="114" t="s">
        <v>92</v>
      </c>
      <c r="E60" s="115">
        <f>H225*0.15</f>
        <v>0</v>
      </c>
      <c r="F60" s="38"/>
      <c r="G60" s="39"/>
      <c r="H60" s="40"/>
      <c r="I60" s="38"/>
      <c r="J60" s="39"/>
      <c r="K60" s="40"/>
      <c r="L60" s="38"/>
      <c r="M60" s="39"/>
      <c r="N60" s="39"/>
      <c r="O60" s="38"/>
      <c r="P60" s="39"/>
      <c r="Q60" s="39"/>
      <c r="R60" s="39"/>
    </row>
    <row r="61" spans="1:18" x14ac:dyDescent="0.3">
      <c r="A61" s="165"/>
      <c r="B61" s="166"/>
      <c r="C61" s="167"/>
      <c r="D61" s="114" t="s">
        <v>59</v>
      </c>
      <c r="E61" s="115">
        <f>E59+E60</f>
        <v>0</v>
      </c>
      <c r="F61" s="38"/>
      <c r="G61" s="39"/>
      <c r="H61" s="40"/>
      <c r="I61" s="38"/>
      <c r="J61" s="39"/>
      <c r="K61" s="40"/>
      <c r="L61" s="38"/>
      <c r="M61" s="39"/>
      <c r="N61" s="39"/>
      <c r="O61" s="38"/>
      <c r="P61" s="39"/>
      <c r="Q61" s="39"/>
      <c r="R61" s="39"/>
    </row>
    <row r="62" spans="1:18" x14ac:dyDescent="0.3">
      <c r="A62" s="84"/>
      <c r="B62" s="37"/>
      <c r="C62" s="38"/>
      <c r="D62" s="39"/>
      <c r="E62" s="40"/>
      <c r="F62" s="38"/>
      <c r="G62" s="39"/>
      <c r="H62" s="40"/>
      <c r="I62" s="38"/>
      <c r="J62" s="39"/>
      <c r="K62" s="40"/>
      <c r="L62" s="38"/>
      <c r="M62" s="39"/>
      <c r="N62" s="39"/>
      <c r="O62" s="38"/>
      <c r="P62" s="39"/>
      <c r="Q62" s="39"/>
      <c r="R62" s="39"/>
    </row>
    <row r="63" spans="1:18" x14ac:dyDescent="0.3">
      <c r="A63" s="84"/>
      <c r="B63" s="37"/>
      <c r="C63" s="38"/>
      <c r="D63" s="39"/>
      <c r="E63" s="40"/>
      <c r="F63" s="38"/>
      <c r="G63" s="39"/>
      <c r="H63" s="40"/>
      <c r="I63" s="38"/>
      <c r="J63" s="39"/>
      <c r="K63" s="40"/>
      <c r="L63" s="38"/>
      <c r="M63" s="39"/>
      <c r="N63" s="39"/>
      <c r="O63" s="38"/>
      <c r="P63" s="39"/>
      <c r="Q63" s="39"/>
      <c r="R63" s="39"/>
    </row>
    <row r="64" spans="1:18" x14ac:dyDescent="0.3">
      <c r="A64" s="85"/>
      <c r="B64" s="85"/>
      <c r="C64" s="85"/>
      <c r="D64" s="85"/>
      <c r="E64" s="85"/>
      <c r="F64" s="85"/>
      <c r="G64" s="85"/>
      <c r="H64" s="85"/>
      <c r="I64" s="85"/>
      <c r="J64" s="40"/>
      <c r="K64" s="40"/>
      <c r="L64" s="43"/>
      <c r="M64" s="40"/>
      <c r="N64" s="39"/>
      <c r="O64" s="43"/>
      <c r="P64" s="39"/>
      <c r="Q64" s="39"/>
      <c r="R64" s="39"/>
    </row>
    <row r="65" spans="1:18" x14ac:dyDescent="0.3">
      <c r="A65" s="26" t="s">
        <v>72</v>
      </c>
      <c r="B65" s="37"/>
      <c r="C65" s="43"/>
      <c r="D65" s="39"/>
      <c r="E65" s="40"/>
      <c r="F65" s="43"/>
      <c r="G65" s="40"/>
      <c r="H65" s="40"/>
      <c r="I65" s="43"/>
      <c r="J65" s="40"/>
      <c r="K65" s="40"/>
      <c r="L65" s="43"/>
      <c r="M65" s="40"/>
      <c r="N65" s="39"/>
      <c r="O65" s="43"/>
      <c r="P65" s="39"/>
      <c r="Q65" s="39"/>
      <c r="R65" s="39"/>
    </row>
    <row r="66" spans="1:18" ht="13.5" thickBot="1" x14ac:dyDescent="0.35">
      <c r="A66" s="26"/>
      <c r="B66" s="37"/>
      <c r="C66" s="43"/>
      <c r="D66" s="39"/>
      <c r="E66" s="40"/>
      <c r="F66" s="43"/>
      <c r="G66" s="40"/>
      <c r="H66" s="40"/>
      <c r="I66" s="43"/>
      <c r="J66" s="40"/>
      <c r="K66" s="40"/>
      <c r="L66" s="43"/>
      <c r="M66" s="40"/>
      <c r="N66" s="39"/>
      <c r="O66" s="43"/>
      <c r="P66" s="39"/>
      <c r="Q66" s="39"/>
      <c r="R66" s="39"/>
    </row>
    <row r="67" spans="1:18" ht="39.5" thickBot="1" x14ac:dyDescent="0.35">
      <c r="A67" s="120" t="s">
        <v>56</v>
      </c>
      <c r="B67" s="121" t="s">
        <v>47</v>
      </c>
      <c r="C67" s="121" t="s">
        <v>28</v>
      </c>
      <c r="D67" s="122" t="s">
        <v>30</v>
      </c>
      <c r="E67" s="123" t="s">
        <v>48</v>
      </c>
      <c r="F67" s="123" t="s">
        <v>49</v>
      </c>
      <c r="G67" s="123" t="s">
        <v>50</v>
      </c>
      <c r="H67" s="123" t="s">
        <v>51</v>
      </c>
      <c r="I67" s="120" t="s">
        <v>52</v>
      </c>
      <c r="J67" s="40"/>
      <c r="K67" s="40"/>
      <c r="L67" s="43"/>
      <c r="M67" s="40"/>
      <c r="N67" s="39"/>
      <c r="O67" s="43"/>
      <c r="P67" s="39"/>
      <c r="Q67" s="39"/>
      <c r="R67" s="39"/>
    </row>
    <row r="68" spans="1:18" x14ac:dyDescent="0.3">
      <c r="A68" s="150"/>
      <c r="B68" s="150"/>
      <c r="C68" s="150"/>
      <c r="D68" s="150"/>
      <c r="E68" s="150" t="s">
        <v>29</v>
      </c>
      <c r="F68" s="150" t="s">
        <v>29</v>
      </c>
      <c r="G68" s="150" t="s">
        <v>29</v>
      </c>
      <c r="H68" s="150" t="s">
        <v>29</v>
      </c>
      <c r="I68" s="150" t="s">
        <v>29</v>
      </c>
      <c r="J68" s="40"/>
      <c r="K68" s="40"/>
      <c r="L68" s="43"/>
      <c r="M68" s="40"/>
      <c r="N68" s="39"/>
      <c r="O68" s="43"/>
      <c r="P68" s="39"/>
      <c r="Q68" s="39"/>
      <c r="R68" s="39"/>
    </row>
    <row r="69" spans="1:18" x14ac:dyDescent="0.3">
      <c r="A69" s="86"/>
      <c r="B69" s="86"/>
      <c r="C69" s="86"/>
      <c r="D69" s="86"/>
      <c r="E69" s="86" t="s">
        <v>29</v>
      </c>
      <c r="F69" s="86" t="s">
        <v>29</v>
      </c>
      <c r="G69" s="86" t="s">
        <v>29</v>
      </c>
      <c r="H69" s="86" t="s">
        <v>29</v>
      </c>
      <c r="I69" s="86" t="s">
        <v>29</v>
      </c>
      <c r="J69" s="40"/>
      <c r="K69" s="40"/>
      <c r="L69" s="43"/>
      <c r="M69" s="40"/>
      <c r="N69" s="39"/>
      <c r="O69" s="43"/>
      <c r="P69" s="39"/>
      <c r="Q69" s="39"/>
      <c r="R69" s="39"/>
    </row>
    <row r="70" spans="1:18" x14ac:dyDescent="0.3">
      <c r="A70" s="86"/>
      <c r="B70" s="86"/>
      <c r="C70" s="86"/>
      <c r="D70" s="86"/>
      <c r="E70" s="86" t="s">
        <v>29</v>
      </c>
      <c r="F70" s="86" t="s">
        <v>29</v>
      </c>
      <c r="G70" s="86" t="s">
        <v>29</v>
      </c>
      <c r="H70" s="86" t="s">
        <v>29</v>
      </c>
      <c r="I70" s="86" t="s">
        <v>29</v>
      </c>
      <c r="J70" s="40"/>
      <c r="K70" s="40"/>
      <c r="L70" s="43"/>
      <c r="M70" s="40"/>
      <c r="N70" s="39"/>
      <c r="O70" s="43"/>
      <c r="P70" s="39"/>
      <c r="Q70" s="39"/>
      <c r="R70" s="39"/>
    </row>
    <row r="71" spans="1:18" x14ac:dyDescent="0.3">
      <c r="A71" s="86"/>
      <c r="B71" s="86"/>
      <c r="C71" s="86"/>
      <c r="D71" s="86"/>
      <c r="E71" s="86" t="s">
        <v>29</v>
      </c>
      <c r="F71" s="86" t="s">
        <v>29</v>
      </c>
      <c r="G71" s="86" t="s">
        <v>29</v>
      </c>
      <c r="H71" s="86" t="s">
        <v>29</v>
      </c>
      <c r="I71" s="86" t="s">
        <v>29</v>
      </c>
      <c r="J71" s="40"/>
      <c r="K71" s="40"/>
      <c r="L71" s="43"/>
      <c r="M71" s="40"/>
      <c r="N71" s="39"/>
      <c r="O71" s="43"/>
      <c r="P71" s="39"/>
      <c r="Q71" s="39"/>
      <c r="R71" s="39"/>
    </row>
    <row r="72" spans="1:18" x14ac:dyDescent="0.3">
      <c r="A72" s="86"/>
      <c r="B72" s="86"/>
      <c r="C72" s="86"/>
      <c r="D72" s="86"/>
      <c r="E72" s="86" t="s">
        <v>29</v>
      </c>
      <c r="F72" s="86" t="s">
        <v>29</v>
      </c>
      <c r="G72" s="86" t="s">
        <v>29</v>
      </c>
      <c r="H72" s="86" t="s">
        <v>29</v>
      </c>
      <c r="I72" s="86" t="s">
        <v>29</v>
      </c>
      <c r="J72" s="40"/>
      <c r="K72" s="40"/>
      <c r="L72" s="43"/>
      <c r="M72" s="40"/>
      <c r="N72" s="39"/>
      <c r="O72" s="43"/>
      <c r="P72" s="39"/>
      <c r="Q72" s="39"/>
      <c r="R72" s="39"/>
    </row>
    <row r="73" spans="1:18" x14ac:dyDescent="0.3">
      <c r="A73" s="86"/>
      <c r="B73" s="86"/>
      <c r="C73" s="86"/>
      <c r="D73" s="86"/>
      <c r="E73" s="86" t="s">
        <v>29</v>
      </c>
      <c r="F73" s="86" t="s">
        <v>29</v>
      </c>
      <c r="G73" s="86" t="s">
        <v>29</v>
      </c>
      <c r="H73" s="86" t="s">
        <v>29</v>
      </c>
      <c r="I73" s="86" t="s">
        <v>29</v>
      </c>
      <c r="J73" s="40"/>
      <c r="K73" s="40"/>
      <c r="L73" s="43"/>
      <c r="M73" s="40"/>
      <c r="N73" s="39"/>
      <c r="O73" s="43"/>
      <c r="P73" s="39"/>
      <c r="Q73" s="39"/>
      <c r="R73" s="39"/>
    </row>
    <row r="74" spans="1:18" x14ac:dyDescent="0.3">
      <c r="A74" s="86"/>
      <c r="B74" s="86"/>
      <c r="C74" s="86"/>
      <c r="D74" s="86"/>
      <c r="E74" s="86" t="s">
        <v>29</v>
      </c>
      <c r="F74" s="86" t="s">
        <v>29</v>
      </c>
      <c r="G74" s="86" t="s">
        <v>29</v>
      </c>
      <c r="H74" s="86" t="s">
        <v>29</v>
      </c>
      <c r="I74" s="86" t="s">
        <v>29</v>
      </c>
      <c r="J74" s="40"/>
      <c r="K74" s="40"/>
      <c r="L74" s="43"/>
      <c r="M74" s="40"/>
      <c r="N74" s="39"/>
      <c r="O74" s="43"/>
      <c r="P74" s="39"/>
      <c r="Q74" s="39"/>
      <c r="R74" s="39"/>
    </row>
    <row r="75" spans="1:18" x14ac:dyDescent="0.3">
      <c r="A75" s="86"/>
      <c r="B75" s="86"/>
      <c r="C75" s="86"/>
      <c r="D75" s="86"/>
      <c r="E75" s="86" t="s">
        <v>29</v>
      </c>
      <c r="F75" s="86" t="s">
        <v>29</v>
      </c>
      <c r="G75" s="86" t="s">
        <v>29</v>
      </c>
      <c r="H75" s="86" t="s">
        <v>29</v>
      </c>
      <c r="I75" s="86" t="s">
        <v>29</v>
      </c>
      <c r="J75" s="40"/>
      <c r="K75" s="40"/>
      <c r="L75" s="43"/>
      <c r="M75" s="40"/>
      <c r="N75" s="39"/>
      <c r="O75" s="43"/>
      <c r="P75" s="39"/>
      <c r="Q75" s="39"/>
      <c r="R75" s="39"/>
    </row>
    <row r="76" spans="1:18" x14ac:dyDescent="0.3">
      <c r="A76" s="86"/>
      <c r="B76" s="86"/>
      <c r="C76" s="86"/>
      <c r="D76" s="86"/>
      <c r="E76" s="86" t="s">
        <v>29</v>
      </c>
      <c r="F76" s="86" t="s">
        <v>29</v>
      </c>
      <c r="G76" s="86" t="s">
        <v>29</v>
      </c>
      <c r="H76" s="86" t="s">
        <v>29</v>
      </c>
      <c r="I76" s="86" t="s">
        <v>29</v>
      </c>
      <c r="J76" s="40"/>
      <c r="K76" s="40"/>
      <c r="L76" s="43"/>
      <c r="M76" s="40"/>
      <c r="N76" s="39"/>
      <c r="O76" s="43"/>
      <c r="P76" s="39"/>
      <c r="Q76" s="39"/>
      <c r="R76" s="39"/>
    </row>
    <row r="77" spans="1:18" x14ac:dyDescent="0.3">
      <c r="A77" s="86"/>
      <c r="B77" s="86"/>
      <c r="C77" s="86"/>
      <c r="D77" s="86"/>
      <c r="E77" s="86" t="s">
        <v>29</v>
      </c>
      <c r="F77" s="86" t="s">
        <v>29</v>
      </c>
      <c r="G77" s="86" t="s">
        <v>29</v>
      </c>
      <c r="H77" s="86" t="s">
        <v>29</v>
      </c>
      <c r="I77" s="86" t="s">
        <v>29</v>
      </c>
      <c r="J77" s="40"/>
      <c r="K77" s="40"/>
      <c r="L77" s="43"/>
      <c r="M77" s="40"/>
      <c r="N77" s="39"/>
      <c r="O77" s="43"/>
      <c r="P77" s="39"/>
      <c r="Q77" s="39"/>
      <c r="R77" s="39"/>
    </row>
    <row r="78" spans="1:18" x14ac:dyDescent="0.3">
      <c r="A78" s="86"/>
      <c r="B78" s="86"/>
      <c r="C78" s="86"/>
      <c r="D78" s="86"/>
      <c r="E78" s="87">
        <f>SUM(E68:E77)</f>
        <v>0</v>
      </c>
      <c r="F78" s="87">
        <f t="shared" ref="F78:I78" si="4">SUM(F68:F77)</f>
        <v>0</v>
      </c>
      <c r="G78" s="87">
        <f t="shared" si="4"/>
        <v>0</v>
      </c>
      <c r="H78" s="87">
        <f t="shared" si="4"/>
        <v>0</v>
      </c>
      <c r="I78" s="87">
        <f t="shared" si="4"/>
        <v>0</v>
      </c>
      <c r="J78" s="39"/>
      <c r="K78" s="40"/>
      <c r="L78" s="43"/>
      <c r="M78" s="40"/>
      <c r="N78" s="39"/>
      <c r="O78" s="43"/>
      <c r="P78" s="39"/>
      <c r="Q78" s="39"/>
      <c r="R78" s="39"/>
    </row>
    <row r="79" spans="1:18" x14ac:dyDescent="0.3">
      <c r="A79" s="168"/>
      <c r="B79" s="169"/>
      <c r="C79" s="169"/>
      <c r="D79" s="169"/>
      <c r="E79" s="169"/>
      <c r="F79" s="169"/>
      <c r="G79" s="170"/>
      <c r="H79" s="113" t="s">
        <v>7</v>
      </c>
      <c r="I79" s="117">
        <f>E78+F78+G78+H78+I78</f>
        <v>0</v>
      </c>
      <c r="J79" s="39"/>
      <c r="K79" s="40"/>
      <c r="L79" s="43"/>
      <c r="M79" s="40"/>
      <c r="N79" s="39"/>
      <c r="O79" s="43"/>
      <c r="P79" s="39"/>
      <c r="Q79" s="39"/>
      <c r="R79" s="39"/>
    </row>
    <row r="80" spans="1:18" x14ac:dyDescent="0.3">
      <c r="A80" s="171"/>
      <c r="B80" s="172"/>
      <c r="C80" s="172"/>
      <c r="D80" s="172"/>
      <c r="E80" s="172"/>
      <c r="F80" s="172"/>
      <c r="G80" s="173"/>
      <c r="H80" s="114" t="s">
        <v>92</v>
      </c>
      <c r="I80" s="118">
        <f>I79*0.15</f>
        <v>0</v>
      </c>
      <c r="J80" s="39"/>
      <c r="K80" s="40"/>
      <c r="L80" s="43"/>
      <c r="M80" s="40"/>
      <c r="N80" s="39"/>
      <c r="O80" s="43"/>
      <c r="P80" s="39"/>
      <c r="Q80" s="39"/>
      <c r="R80" s="39"/>
    </row>
    <row r="81" spans="1:18" x14ac:dyDescent="0.3">
      <c r="A81" s="174"/>
      <c r="B81" s="175"/>
      <c r="C81" s="175"/>
      <c r="D81" s="175"/>
      <c r="E81" s="175"/>
      <c r="F81" s="175"/>
      <c r="G81" s="176"/>
      <c r="H81" s="114" t="s">
        <v>59</v>
      </c>
      <c r="I81" s="118">
        <f>I79+I80</f>
        <v>0</v>
      </c>
      <c r="J81" s="39"/>
      <c r="K81" s="40"/>
      <c r="L81" s="43"/>
      <c r="M81" s="40"/>
      <c r="N81" s="39"/>
      <c r="O81" s="43"/>
      <c r="P81" s="39"/>
      <c r="Q81" s="39"/>
      <c r="R81" s="39"/>
    </row>
    <row r="82" spans="1:18" x14ac:dyDescent="0.3">
      <c r="A82" s="41"/>
      <c r="B82" s="37"/>
      <c r="C82" s="38"/>
      <c r="D82" s="39"/>
      <c r="E82" s="40"/>
      <c r="F82" s="38"/>
      <c r="G82" s="39"/>
      <c r="H82" s="40"/>
      <c r="I82" s="38"/>
      <c r="J82" s="39"/>
      <c r="K82" s="40"/>
      <c r="L82" s="43"/>
      <c r="M82" s="40"/>
      <c r="N82" s="39"/>
      <c r="O82" s="43"/>
      <c r="P82" s="39"/>
      <c r="Q82" s="39"/>
      <c r="R82" s="39"/>
    </row>
    <row r="83" spans="1:18" x14ac:dyDescent="0.3">
      <c r="A83" s="41"/>
      <c r="B83" s="37"/>
      <c r="C83" s="38"/>
      <c r="D83" s="39"/>
      <c r="E83" s="40"/>
      <c r="F83" s="38"/>
      <c r="G83" s="39"/>
      <c r="H83" s="40"/>
      <c r="I83" s="38"/>
      <c r="J83" s="39"/>
      <c r="K83" s="40"/>
      <c r="L83" s="43"/>
      <c r="M83" s="40"/>
      <c r="N83" s="39"/>
      <c r="O83" s="43"/>
      <c r="P83" s="39"/>
      <c r="Q83" s="39"/>
      <c r="R83" s="39"/>
    </row>
    <row r="84" spans="1:18" x14ac:dyDescent="0.3">
      <c r="A84" s="41"/>
      <c r="B84" s="37"/>
      <c r="C84" s="38"/>
      <c r="D84" s="39"/>
      <c r="E84" s="40"/>
      <c r="F84" s="38"/>
      <c r="G84" s="39"/>
      <c r="H84" s="40"/>
      <c r="I84" s="38"/>
      <c r="J84" s="39"/>
      <c r="K84" s="40"/>
      <c r="L84" s="43"/>
      <c r="M84" s="40"/>
      <c r="N84" s="39"/>
      <c r="O84" s="43"/>
      <c r="P84" s="39"/>
      <c r="Q84" s="39"/>
      <c r="R84" s="39"/>
    </row>
    <row r="85" spans="1:18" x14ac:dyDescent="0.3">
      <c r="A85" s="88"/>
      <c r="B85" s="64"/>
      <c r="C85" s="64"/>
      <c r="D85" s="64"/>
      <c r="E85" s="64"/>
      <c r="F85" s="64"/>
      <c r="G85" s="64"/>
      <c r="H85" s="64"/>
      <c r="I85" s="64"/>
      <c r="J85" s="64"/>
      <c r="K85" s="40"/>
      <c r="L85" s="43"/>
      <c r="M85" s="40"/>
      <c r="N85" s="39"/>
      <c r="O85" s="43"/>
      <c r="P85" s="39"/>
      <c r="Q85" s="39"/>
      <c r="R85" s="39"/>
    </row>
    <row r="86" spans="1:18" x14ac:dyDescent="0.3">
      <c r="A86" s="88" t="s">
        <v>83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88"/>
      <c r="M86" s="64"/>
      <c r="N86" s="64"/>
      <c r="O86" s="64"/>
      <c r="P86" s="64"/>
      <c r="Q86" s="64"/>
    </row>
    <row r="87" spans="1:18" ht="13.5" thickBot="1" x14ac:dyDescent="0.35">
      <c r="A87" s="88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88"/>
      <c r="M87" s="64"/>
      <c r="N87" s="64"/>
      <c r="O87" s="64"/>
      <c r="P87" s="64"/>
      <c r="Q87" s="64"/>
    </row>
    <row r="88" spans="1:18" ht="33.5" customHeight="1" x14ac:dyDescent="0.3">
      <c r="A88" s="226" t="s">
        <v>18</v>
      </c>
      <c r="B88" s="238" t="s">
        <v>13</v>
      </c>
      <c r="C88" s="229" t="s">
        <v>42</v>
      </c>
      <c r="D88" s="47" t="s">
        <v>14</v>
      </c>
      <c r="E88" s="47" t="s">
        <v>15</v>
      </c>
      <c r="F88" s="232" t="s">
        <v>43</v>
      </c>
      <c r="G88" s="129" t="s">
        <v>14</v>
      </c>
      <c r="H88" s="129" t="s">
        <v>15</v>
      </c>
      <c r="I88" s="235" t="s">
        <v>44</v>
      </c>
      <c r="J88" s="49" t="s">
        <v>14</v>
      </c>
      <c r="K88" s="49" t="s">
        <v>15</v>
      </c>
      <c r="L88" s="223" t="s">
        <v>45</v>
      </c>
      <c r="M88" s="50" t="s">
        <v>14</v>
      </c>
      <c r="N88" s="50" t="s">
        <v>15</v>
      </c>
      <c r="O88" s="220" t="s">
        <v>46</v>
      </c>
      <c r="P88" s="52" t="s">
        <v>14</v>
      </c>
      <c r="Q88" s="52" t="s">
        <v>15</v>
      </c>
      <c r="R88" s="10" t="s">
        <v>9</v>
      </c>
    </row>
    <row r="89" spans="1:18" ht="26" customHeight="1" x14ac:dyDescent="0.3">
      <c r="A89" s="227"/>
      <c r="B89" s="239"/>
      <c r="C89" s="230"/>
      <c r="D89" s="53" t="s">
        <v>11</v>
      </c>
      <c r="E89" s="53" t="s">
        <v>4</v>
      </c>
      <c r="F89" s="233"/>
      <c r="G89" s="48" t="s">
        <v>11</v>
      </c>
      <c r="H89" s="48" t="s">
        <v>0</v>
      </c>
      <c r="I89" s="236"/>
      <c r="J89" s="54" t="s">
        <v>11</v>
      </c>
      <c r="K89" s="54" t="s">
        <v>1</v>
      </c>
      <c r="L89" s="224"/>
      <c r="M89" s="55" t="s">
        <v>11</v>
      </c>
      <c r="N89" s="55" t="s">
        <v>5</v>
      </c>
      <c r="O89" s="221"/>
      <c r="P89" s="56" t="s">
        <v>6</v>
      </c>
      <c r="Q89" s="56" t="s">
        <v>6</v>
      </c>
      <c r="R89" s="16" t="s">
        <v>12</v>
      </c>
    </row>
    <row r="90" spans="1:18" ht="27" customHeight="1" x14ac:dyDescent="0.3">
      <c r="A90" s="227"/>
      <c r="B90" s="239"/>
      <c r="C90" s="230"/>
      <c r="D90" s="53" t="s">
        <v>8</v>
      </c>
      <c r="E90" s="53" t="s">
        <v>3</v>
      </c>
      <c r="F90" s="233"/>
      <c r="G90" s="48" t="s">
        <v>0</v>
      </c>
      <c r="H90" s="48" t="s">
        <v>3</v>
      </c>
      <c r="I90" s="236"/>
      <c r="J90" s="54" t="s">
        <v>1</v>
      </c>
      <c r="K90" s="54" t="s">
        <v>3</v>
      </c>
      <c r="L90" s="224"/>
      <c r="M90" s="55" t="s">
        <v>5</v>
      </c>
      <c r="N90" s="55" t="s">
        <v>3</v>
      </c>
      <c r="O90" s="221"/>
      <c r="P90" s="51" t="s">
        <v>11</v>
      </c>
      <c r="Q90" s="51" t="s">
        <v>3</v>
      </c>
      <c r="R90" s="18" t="s">
        <v>3</v>
      </c>
    </row>
    <row r="91" spans="1:18" ht="26" customHeight="1" thickBot="1" x14ac:dyDescent="0.35">
      <c r="A91" s="228"/>
      <c r="B91" s="240"/>
      <c r="C91" s="231"/>
      <c r="D91" s="130" t="s">
        <v>3</v>
      </c>
      <c r="E91" s="131"/>
      <c r="F91" s="234"/>
      <c r="G91" s="132" t="s">
        <v>3</v>
      </c>
      <c r="H91" s="133"/>
      <c r="I91" s="237"/>
      <c r="J91" s="134" t="s">
        <v>3</v>
      </c>
      <c r="K91" s="135"/>
      <c r="L91" s="225"/>
      <c r="M91" s="136" t="s">
        <v>3</v>
      </c>
      <c r="N91" s="137"/>
      <c r="O91" s="222"/>
      <c r="P91" s="138" t="s">
        <v>3</v>
      </c>
      <c r="Q91" s="138"/>
      <c r="R91" s="111"/>
    </row>
    <row r="92" spans="1:18" ht="78" x14ac:dyDescent="0.3">
      <c r="A92" s="151" t="s">
        <v>102</v>
      </c>
      <c r="B92" s="126" t="s">
        <v>62</v>
      </c>
      <c r="C92" s="127"/>
      <c r="D92" s="128"/>
      <c r="E92" s="128">
        <f>C92*D92</f>
        <v>0</v>
      </c>
      <c r="F92" s="127"/>
      <c r="G92" s="128"/>
      <c r="H92" s="128">
        <f>F92*G92</f>
        <v>0</v>
      </c>
      <c r="I92" s="127"/>
      <c r="J92" s="128"/>
      <c r="K92" s="128">
        <f>I92*J92</f>
        <v>0</v>
      </c>
      <c r="L92" s="127"/>
      <c r="M92" s="128"/>
      <c r="N92" s="128">
        <f>L92*M92</f>
        <v>0</v>
      </c>
      <c r="O92" s="127"/>
      <c r="P92" s="128"/>
      <c r="Q92" s="128">
        <f>O92*P92</f>
        <v>0</v>
      </c>
      <c r="R92" s="71">
        <f>E92+H92+K92+N92+Q92</f>
        <v>0</v>
      </c>
    </row>
    <row r="93" spans="1:18" ht="78" x14ac:dyDescent="0.3">
      <c r="A93" s="89" t="s">
        <v>103</v>
      </c>
      <c r="B93" s="27" t="s">
        <v>62</v>
      </c>
      <c r="C93" s="36"/>
      <c r="D93" s="32"/>
      <c r="E93" s="32">
        <f>C93*D93</f>
        <v>0</v>
      </c>
      <c r="F93" s="36"/>
      <c r="G93" s="32"/>
      <c r="H93" s="32">
        <f t="shared" ref="H93" si="5">F93*G93</f>
        <v>0</v>
      </c>
      <c r="I93" s="36"/>
      <c r="J93" s="32"/>
      <c r="K93" s="32">
        <f t="shared" ref="K93" si="6">I93*J93</f>
        <v>0</v>
      </c>
      <c r="L93" s="36"/>
      <c r="M93" s="32"/>
      <c r="N93" s="32">
        <f t="shared" ref="N93" si="7">L93*M93</f>
        <v>0</v>
      </c>
      <c r="O93" s="36"/>
      <c r="P93" s="32"/>
      <c r="Q93" s="32">
        <f t="shared" ref="Q93" si="8">O93*P93</f>
        <v>0</v>
      </c>
      <c r="R93" s="25">
        <f t="shared" ref="R93" si="9">E93+H93+K93+N93+Q93</f>
        <v>0</v>
      </c>
    </row>
    <row r="94" spans="1:18" x14ac:dyDescent="0.3">
      <c r="A94" s="241"/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3"/>
      <c r="Q94" s="139" t="s">
        <v>7</v>
      </c>
      <c r="R94" s="29">
        <f>SUM(R92:R93)</f>
        <v>0</v>
      </c>
    </row>
    <row r="95" spans="1:18" ht="13" customHeight="1" x14ac:dyDescent="0.3">
      <c r="A95" s="244"/>
      <c r="B95" s="245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6"/>
      <c r="Q95" s="139" t="s">
        <v>92</v>
      </c>
      <c r="R95" s="29">
        <f>R94*0.15</f>
        <v>0</v>
      </c>
    </row>
    <row r="96" spans="1:18" x14ac:dyDescent="0.3">
      <c r="A96" s="247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9"/>
      <c r="Q96" s="113" t="s">
        <v>2</v>
      </c>
      <c r="R96" s="29">
        <f>R94+R95</f>
        <v>0</v>
      </c>
    </row>
    <row r="102" spans="1:74" x14ac:dyDescent="0.3">
      <c r="A102" s="84" t="s">
        <v>91</v>
      </c>
      <c r="B102" s="37"/>
      <c r="C102" s="38"/>
      <c r="D102" s="39"/>
      <c r="E102" s="40"/>
      <c r="F102" s="38"/>
      <c r="G102" s="39"/>
      <c r="H102" s="40"/>
      <c r="I102" s="38"/>
      <c r="J102" s="39"/>
      <c r="K102" s="40"/>
      <c r="L102" s="38"/>
      <c r="M102" s="39"/>
      <c r="N102" s="39"/>
      <c r="O102" s="38"/>
      <c r="P102" s="39"/>
      <c r="Q102" s="39"/>
      <c r="R102" s="39"/>
    </row>
    <row r="103" spans="1:74" ht="13.5" thickBot="1" x14ac:dyDescent="0.35">
      <c r="A103" s="84"/>
      <c r="B103" s="37"/>
      <c r="C103" s="38"/>
      <c r="D103" s="39"/>
      <c r="E103" s="40"/>
      <c r="F103" s="38"/>
      <c r="G103" s="39"/>
      <c r="H103" s="40"/>
      <c r="I103" s="38"/>
      <c r="J103" s="39"/>
      <c r="K103" s="40"/>
      <c r="L103" s="38"/>
      <c r="M103" s="39"/>
      <c r="N103" s="39"/>
      <c r="O103" s="38"/>
      <c r="P103" s="39"/>
      <c r="Q103" s="39"/>
      <c r="R103" s="39"/>
    </row>
    <row r="104" spans="1:74" s="63" customFormat="1" ht="29.5" customHeight="1" x14ac:dyDescent="0.3">
      <c r="A104" s="177" t="s">
        <v>18</v>
      </c>
      <c r="B104" s="156" t="s">
        <v>13</v>
      </c>
      <c r="C104" s="180" t="s">
        <v>34</v>
      </c>
      <c r="D104" s="6" t="s">
        <v>14</v>
      </c>
      <c r="E104" s="144" t="s">
        <v>15</v>
      </c>
      <c r="F104" s="183" t="s">
        <v>35</v>
      </c>
      <c r="G104" s="145" t="s">
        <v>14</v>
      </c>
      <c r="H104" s="101" t="s">
        <v>15</v>
      </c>
      <c r="I104" s="186" t="s">
        <v>36</v>
      </c>
      <c r="J104" s="7" t="s">
        <v>14</v>
      </c>
      <c r="K104" s="7" t="s">
        <v>15</v>
      </c>
      <c r="L104" s="189" t="s">
        <v>37</v>
      </c>
      <c r="M104" s="8" t="s">
        <v>14</v>
      </c>
      <c r="N104" s="8" t="s">
        <v>15</v>
      </c>
      <c r="O104" s="214" t="s">
        <v>38</v>
      </c>
      <c r="P104" s="9" t="s">
        <v>14</v>
      </c>
      <c r="Q104" s="9" t="s">
        <v>15</v>
      </c>
      <c r="R104" s="10" t="s">
        <v>9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</row>
    <row r="105" spans="1:74" ht="14.5" customHeight="1" x14ac:dyDescent="0.3">
      <c r="A105" s="178"/>
      <c r="B105" s="157"/>
      <c r="C105" s="181"/>
      <c r="D105" s="11" t="s">
        <v>11</v>
      </c>
      <c r="E105" s="61" t="s">
        <v>4</v>
      </c>
      <c r="F105" s="184"/>
      <c r="G105" s="62" t="s">
        <v>11</v>
      </c>
      <c r="H105" s="12" t="s">
        <v>0</v>
      </c>
      <c r="I105" s="187"/>
      <c r="J105" s="13" t="s">
        <v>11</v>
      </c>
      <c r="K105" s="13" t="s">
        <v>1</v>
      </c>
      <c r="L105" s="190"/>
      <c r="M105" s="14" t="s">
        <v>11</v>
      </c>
      <c r="N105" s="14" t="s">
        <v>5</v>
      </c>
      <c r="O105" s="215"/>
      <c r="P105" s="15" t="s">
        <v>6</v>
      </c>
      <c r="Q105" s="15" t="s">
        <v>6</v>
      </c>
      <c r="R105" s="16" t="s">
        <v>12</v>
      </c>
    </row>
    <row r="106" spans="1:74" ht="29.5" customHeight="1" x14ac:dyDescent="0.3">
      <c r="A106" s="178"/>
      <c r="B106" s="157"/>
      <c r="C106" s="181"/>
      <c r="D106" s="11" t="s">
        <v>8</v>
      </c>
      <c r="E106" s="61" t="s">
        <v>3</v>
      </c>
      <c r="F106" s="184"/>
      <c r="G106" s="62" t="s">
        <v>0</v>
      </c>
      <c r="H106" s="12" t="s">
        <v>3</v>
      </c>
      <c r="I106" s="187"/>
      <c r="J106" s="13" t="s">
        <v>1</v>
      </c>
      <c r="K106" s="13" t="s">
        <v>3</v>
      </c>
      <c r="L106" s="190"/>
      <c r="M106" s="14" t="s">
        <v>5</v>
      </c>
      <c r="N106" s="14" t="s">
        <v>3</v>
      </c>
      <c r="O106" s="215"/>
      <c r="P106" s="17" t="s">
        <v>11</v>
      </c>
      <c r="Q106" s="17" t="s">
        <v>3</v>
      </c>
      <c r="R106" s="18" t="s">
        <v>3</v>
      </c>
    </row>
    <row r="107" spans="1:74" ht="26.5" customHeight="1" thickBot="1" x14ac:dyDescent="0.35">
      <c r="A107" s="179"/>
      <c r="B107" s="158"/>
      <c r="C107" s="182"/>
      <c r="D107" s="102" t="s">
        <v>3</v>
      </c>
      <c r="E107" s="146"/>
      <c r="F107" s="185"/>
      <c r="G107" s="147" t="s">
        <v>3</v>
      </c>
      <c r="H107" s="105"/>
      <c r="I107" s="188"/>
      <c r="J107" s="106" t="s">
        <v>3</v>
      </c>
      <c r="K107" s="107"/>
      <c r="L107" s="191"/>
      <c r="M107" s="108" t="s">
        <v>3</v>
      </c>
      <c r="N107" s="109"/>
      <c r="O107" s="216"/>
      <c r="P107" s="110" t="s">
        <v>3</v>
      </c>
      <c r="Q107" s="110"/>
      <c r="R107" s="111"/>
    </row>
    <row r="108" spans="1:74" s="64" customFormat="1" ht="24.5" customHeight="1" x14ac:dyDescent="0.3">
      <c r="A108" s="143" t="s">
        <v>63</v>
      </c>
      <c r="B108" s="126" t="s">
        <v>64</v>
      </c>
      <c r="C108" s="127">
        <v>121</v>
      </c>
      <c r="D108" s="128"/>
      <c r="E108" s="128">
        <f>C108*D108</f>
        <v>0</v>
      </c>
      <c r="F108" s="127">
        <v>0</v>
      </c>
      <c r="G108" s="128">
        <v>0</v>
      </c>
      <c r="H108" s="128">
        <f>F108*G108</f>
        <v>0</v>
      </c>
      <c r="I108" s="127">
        <v>0</v>
      </c>
      <c r="J108" s="128">
        <v>0</v>
      </c>
      <c r="K108" s="128">
        <f>I108*J108</f>
        <v>0</v>
      </c>
      <c r="L108" s="127">
        <v>0</v>
      </c>
      <c r="M108" s="128">
        <v>0</v>
      </c>
      <c r="N108" s="128">
        <f>L108*M108</f>
        <v>0</v>
      </c>
      <c r="O108" s="127">
        <v>0</v>
      </c>
      <c r="P108" s="128">
        <v>0</v>
      </c>
      <c r="Q108" s="128">
        <f>O108*P108</f>
        <v>0</v>
      </c>
      <c r="R108" s="128">
        <f>E108+H108+K108+N108+Q108</f>
        <v>0</v>
      </c>
    </row>
    <row r="109" spans="1:74" x14ac:dyDescent="0.3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1"/>
      <c r="Q109" s="113" t="s">
        <v>7</v>
      </c>
      <c r="R109" s="29">
        <f>SUM(R107:R108)</f>
        <v>0</v>
      </c>
    </row>
    <row r="110" spans="1:74" x14ac:dyDescent="0.3">
      <c r="A110" s="162"/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4"/>
      <c r="Q110" s="113" t="s">
        <v>33</v>
      </c>
      <c r="R110" s="29">
        <f>R109*0.15</f>
        <v>0</v>
      </c>
    </row>
    <row r="111" spans="1:74" ht="19.5" customHeight="1" x14ac:dyDescent="0.3">
      <c r="A111" s="165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7"/>
      <c r="Q111" s="113" t="s">
        <v>2</v>
      </c>
      <c r="R111" s="29">
        <f>R109+R110</f>
        <v>0</v>
      </c>
    </row>
    <row r="112" spans="1:74" ht="19.5" customHeight="1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9"/>
    </row>
    <row r="113" spans="1:18" ht="19.5" customHeight="1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9"/>
    </row>
    <row r="114" spans="1:18" ht="19.5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P114" s="34"/>
      <c r="Q114" s="34"/>
      <c r="R114" s="39"/>
    </row>
    <row r="115" spans="1:18" ht="13.5" thickBot="1" x14ac:dyDescent="0.35"/>
    <row r="116" spans="1:18" ht="13.5" thickBot="1" x14ac:dyDescent="0.35">
      <c r="A116" s="275" t="s">
        <v>74</v>
      </c>
      <c r="B116" s="276"/>
      <c r="C116" s="276"/>
      <c r="D116" s="276"/>
      <c r="E116" s="276"/>
      <c r="F116" s="276"/>
      <c r="G116" s="276"/>
      <c r="H116" s="277"/>
      <c r="I116" s="154" t="s">
        <v>17</v>
      </c>
    </row>
    <row r="117" spans="1:18" x14ac:dyDescent="0.3">
      <c r="A117" s="152" t="s">
        <v>16</v>
      </c>
      <c r="B117" s="278" t="s">
        <v>77</v>
      </c>
      <c r="C117" s="279"/>
      <c r="D117" s="279"/>
      <c r="E117" s="279"/>
      <c r="F117" s="279"/>
      <c r="G117" s="279"/>
      <c r="H117" s="280"/>
      <c r="I117" s="153">
        <f>E21</f>
        <v>0</v>
      </c>
    </row>
    <row r="118" spans="1:18" x14ac:dyDescent="0.3">
      <c r="A118" s="90" t="s">
        <v>85</v>
      </c>
      <c r="B118" s="260" t="s">
        <v>75</v>
      </c>
      <c r="C118" s="261"/>
      <c r="D118" s="261"/>
      <c r="E118" s="261"/>
      <c r="F118" s="261"/>
      <c r="G118" s="261"/>
      <c r="H118" s="262"/>
      <c r="I118" s="58">
        <f>E35</f>
        <v>0</v>
      </c>
    </row>
    <row r="119" spans="1:18" x14ac:dyDescent="0.3">
      <c r="A119" s="91" t="s">
        <v>86</v>
      </c>
      <c r="B119" s="263" t="s">
        <v>76</v>
      </c>
      <c r="C119" s="264"/>
      <c r="D119" s="264"/>
      <c r="E119" s="264"/>
      <c r="F119" s="264"/>
      <c r="G119" s="264"/>
      <c r="H119" s="265"/>
      <c r="I119" s="79">
        <f>E48</f>
        <v>0</v>
      </c>
    </row>
    <row r="120" spans="1:18" x14ac:dyDescent="0.3">
      <c r="A120" s="92" t="s">
        <v>32</v>
      </c>
      <c r="B120" s="266" t="s">
        <v>90</v>
      </c>
      <c r="C120" s="267"/>
      <c r="D120" s="267"/>
      <c r="E120" s="267"/>
      <c r="F120" s="267"/>
      <c r="G120" s="267"/>
      <c r="H120" s="268"/>
      <c r="I120" s="60">
        <f>I81</f>
        <v>0</v>
      </c>
    </row>
    <row r="121" spans="1:18" x14ac:dyDescent="0.3">
      <c r="A121" s="93" t="s">
        <v>87</v>
      </c>
      <c r="B121" s="269" t="s">
        <v>31</v>
      </c>
      <c r="C121" s="270"/>
      <c r="D121" s="270"/>
      <c r="E121" s="270"/>
      <c r="F121" s="270"/>
      <c r="G121" s="270"/>
      <c r="H121" s="271"/>
      <c r="I121" s="81">
        <f>R96</f>
        <v>0</v>
      </c>
    </row>
    <row r="122" spans="1:18" ht="14.5" customHeight="1" x14ac:dyDescent="0.3">
      <c r="A122" s="94" t="s">
        <v>88</v>
      </c>
      <c r="B122" s="272" t="s">
        <v>89</v>
      </c>
      <c r="C122" s="273"/>
      <c r="D122" s="273"/>
      <c r="E122" s="273"/>
      <c r="F122" s="273"/>
      <c r="G122" s="273"/>
      <c r="H122" s="274"/>
      <c r="I122" s="83">
        <f>R111</f>
        <v>0</v>
      </c>
    </row>
    <row r="123" spans="1:18" ht="11.5" customHeight="1" x14ac:dyDescent="0.3">
      <c r="A123" s="259" t="s">
        <v>22</v>
      </c>
      <c r="B123" s="259"/>
      <c r="C123" s="259"/>
      <c r="D123" s="259"/>
      <c r="E123" s="259"/>
      <c r="F123" s="259"/>
      <c r="G123" s="259"/>
      <c r="H123" s="259"/>
      <c r="I123" s="29">
        <f>SUM(I117:I122)</f>
        <v>0</v>
      </c>
    </row>
  </sheetData>
  <mergeCells count="50">
    <mergeCell ref="A79:G81"/>
    <mergeCell ref="B88:B91"/>
    <mergeCell ref="B104:B107"/>
    <mergeCell ref="B26:B29"/>
    <mergeCell ref="E41:E42"/>
    <mergeCell ref="E56:E57"/>
    <mergeCell ref="A59:C61"/>
    <mergeCell ref="B54:B57"/>
    <mergeCell ref="B39:B42"/>
    <mergeCell ref="O88:O91"/>
    <mergeCell ref="A104:A107"/>
    <mergeCell ref="C104:C107"/>
    <mergeCell ref="F104:F107"/>
    <mergeCell ref="I104:I107"/>
    <mergeCell ref="L104:L107"/>
    <mergeCell ref="A88:A91"/>
    <mergeCell ref="C88:C91"/>
    <mergeCell ref="F88:F91"/>
    <mergeCell ref="E14:E15"/>
    <mergeCell ref="A46:C48"/>
    <mergeCell ref="A123:H123"/>
    <mergeCell ref="I88:I91"/>
    <mergeCell ref="L88:L91"/>
    <mergeCell ref="B118:H118"/>
    <mergeCell ref="B119:H119"/>
    <mergeCell ref="B120:H120"/>
    <mergeCell ref="B121:H121"/>
    <mergeCell ref="B122:H122"/>
    <mergeCell ref="A116:H116"/>
    <mergeCell ref="B117:H117"/>
    <mergeCell ref="C26:C29"/>
    <mergeCell ref="A38:E38"/>
    <mergeCell ref="E28:E29"/>
    <mergeCell ref="A33:C35"/>
    <mergeCell ref="A109:P111"/>
    <mergeCell ref="A94:P96"/>
    <mergeCell ref="A1:M1"/>
    <mergeCell ref="A3:E3"/>
    <mergeCell ref="A6:H6"/>
    <mergeCell ref="O104:O107"/>
    <mergeCell ref="A39:A42"/>
    <mergeCell ref="C39:C42"/>
    <mergeCell ref="A54:A57"/>
    <mergeCell ref="C54:C57"/>
    <mergeCell ref="A26:A29"/>
    <mergeCell ref="A24:E24"/>
    <mergeCell ref="A12:A15"/>
    <mergeCell ref="C12:C15"/>
    <mergeCell ref="B12:B15"/>
    <mergeCell ref="A19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PLACEMENT OPTION</vt:lpstr>
      <vt:lpstr>OUTRIGHT PURCHASE OPTION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Lesedi Manganye</cp:lastModifiedBy>
  <cp:lastPrinted>2026-07-20T08:50:25Z</cp:lastPrinted>
  <dcterms:created xsi:type="dcterms:W3CDTF">2019-08-22T09:41:13Z</dcterms:created>
  <dcterms:modified xsi:type="dcterms:W3CDTF">2026-09-15T10:06:35Z</dcterms:modified>
</cp:coreProperties>
</file>