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89778\Documents\Tenders 2026-27\BSC\"/>
    </mc:Choice>
  </mc:AlternateContent>
  <bookViews>
    <workbookView xWindow="0" yWindow="0" windowWidth="20490" windowHeight="7755"/>
  </bookViews>
  <sheets>
    <sheet name="Free State" sheetId="25" r:id="rId1"/>
  </sheets>
  <calcPr calcId="152511"/>
</workbook>
</file>

<file path=xl/calcChain.xml><?xml version="1.0" encoding="utf-8"?>
<calcChain xmlns="http://schemas.openxmlformats.org/spreadsheetml/2006/main">
  <c r="BC7" i="25" l="1"/>
  <c r="BC8" i="25"/>
  <c r="BC9" i="25"/>
  <c r="BC10" i="25"/>
  <c r="BC11" i="25"/>
  <c r="BC12" i="25"/>
  <c r="BC13" i="25"/>
  <c r="BC14" i="25"/>
  <c r="BC15" i="25"/>
  <c r="BC16" i="25"/>
  <c r="BC17" i="25"/>
  <c r="BC18" i="25"/>
  <c r="BC19" i="25"/>
  <c r="BC20" i="25"/>
  <c r="BC21" i="25"/>
  <c r="BC22" i="25"/>
  <c r="BC23" i="25"/>
  <c r="BC24" i="25"/>
  <c r="BC25" i="25"/>
  <c r="BC26" i="25"/>
  <c r="BC27" i="25"/>
  <c r="BC28" i="25"/>
  <c r="BC29" i="25"/>
  <c r="BC30" i="25"/>
  <c r="BC31" i="25"/>
  <c r="BC32" i="25"/>
  <c r="BC33" i="25"/>
  <c r="BC34" i="25"/>
  <c r="BC35" i="25"/>
  <c r="BC36" i="25"/>
  <c r="BC37" i="25"/>
  <c r="BC38" i="25"/>
  <c r="BC39" i="25"/>
  <c r="BC40" i="25"/>
  <c r="BC41" i="25"/>
  <c r="BC42" i="25"/>
  <c r="BC43" i="25"/>
  <c r="BC44" i="25"/>
  <c r="BC45" i="25"/>
  <c r="BC46" i="25"/>
  <c r="BC47" i="25"/>
  <c r="BB7" i="25"/>
  <c r="BB8" i="25"/>
  <c r="BB9" i="25"/>
  <c r="BB10" i="25"/>
  <c r="BB11" i="25"/>
  <c r="BB12" i="25"/>
  <c r="BB13" i="25"/>
  <c r="BB14" i="25"/>
  <c r="BB15" i="25"/>
  <c r="BB16" i="25"/>
  <c r="BB17" i="25"/>
  <c r="BB18" i="25"/>
  <c r="BB19" i="25"/>
  <c r="BB20" i="25"/>
  <c r="BB21" i="25"/>
  <c r="BB22" i="25"/>
  <c r="BB23" i="25"/>
  <c r="BB24" i="25"/>
  <c r="BB25" i="25"/>
  <c r="BB26" i="25"/>
  <c r="BB27" i="25"/>
  <c r="BB28" i="25"/>
  <c r="BB29" i="25"/>
  <c r="BB30" i="25"/>
  <c r="BB31" i="25"/>
  <c r="BB32" i="25"/>
  <c r="BB33" i="25"/>
  <c r="BB34" i="25"/>
  <c r="BB35" i="25"/>
  <c r="BB36" i="25"/>
  <c r="BB37" i="25"/>
  <c r="BB38" i="25"/>
  <c r="BB39" i="25"/>
  <c r="BB40" i="25"/>
  <c r="BA7" i="25"/>
  <c r="BA8" i="25"/>
  <c r="BA9" i="25"/>
  <c r="BA10" i="25"/>
  <c r="BA11" i="25"/>
  <c r="BA12" i="25"/>
  <c r="BA13" i="25"/>
  <c r="BA14" i="25"/>
  <c r="BA15" i="25"/>
  <c r="BA16" i="25"/>
  <c r="BA17" i="25"/>
  <c r="BA18" i="25"/>
  <c r="BA19" i="25"/>
  <c r="BA20" i="25"/>
  <c r="BA21" i="25"/>
  <c r="BA22" i="25"/>
  <c r="BA23" i="25"/>
  <c r="BA24" i="25"/>
  <c r="BA25" i="25"/>
  <c r="BA26" i="25"/>
  <c r="BA27" i="25"/>
  <c r="BA28" i="25"/>
  <c r="BA29" i="25"/>
  <c r="BA30" i="25"/>
  <c r="BA31" i="25"/>
  <c r="BA32" i="25"/>
  <c r="BA33" i="25"/>
  <c r="BA34" i="25"/>
  <c r="BA35" i="25"/>
  <c r="BA36" i="25"/>
  <c r="BA37" i="25"/>
  <c r="BA38" i="25"/>
  <c r="BA39" i="25"/>
  <c r="BA40" i="25"/>
  <c r="BA41" i="25"/>
  <c r="BA42" i="25"/>
  <c r="BA43" i="25"/>
  <c r="BA44" i="25"/>
  <c r="BA45" i="25"/>
  <c r="BA46" i="25"/>
  <c r="BA47" i="25"/>
  <c r="AZ7" i="25"/>
  <c r="AZ8" i="25"/>
  <c r="AZ9" i="25"/>
  <c r="AZ10" i="25"/>
  <c r="AZ11" i="25"/>
  <c r="AZ12" i="25"/>
  <c r="AZ13" i="25"/>
  <c r="AZ14" i="25"/>
  <c r="AZ15" i="25"/>
  <c r="AZ16" i="25"/>
  <c r="AZ17" i="25"/>
  <c r="AZ18" i="25"/>
  <c r="AZ19" i="25"/>
  <c r="AZ20" i="25"/>
  <c r="AZ21" i="25"/>
  <c r="AZ22" i="25"/>
  <c r="AZ23" i="25"/>
  <c r="AZ24" i="25"/>
  <c r="AZ25" i="25"/>
  <c r="AZ26" i="25"/>
  <c r="AZ27" i="25"/>
  <c r="AZ28" i="25"/>
  <c r="AZ29" i="25"/>
  <c r="AZ30" i="25"/>
  <c r="AZ31" i="25"/>
  <c r="AZ32" i="25"/>
  <c r="AZ33" i="25"/>
  <c r="AZ34" i="25"/>
  <c r="AZ35" i="25"/>
  <c r="AZ36" i="25"/>
  <c r="AZ37" i="25"/>
  <c r="AZ38" i="25"/>
  <c r="AZ39" i="25"/>
  <c r="AZ40" i="25"/>
  <c r="AX7" i="25"/>
  <c r="AY7" i="25"/>
  <c r="AX8" i="25"/>
  <c r="AY8" i="25"/>
  <c r="AX9" i="25"/>
  <c r="AY9" i="25"/>
  <c r="AX10" i="25"/>
  <c r="AY10" i="25"/>
  <c r="AX11" i="25"/>
  <c r="AY11" i="25"/>
  <c r="AX12" i="25"/>
  <c r="AY12" i="25"/>
  <c r="AX13" i="25"/>
  <c r="AY13" i="25"/>
  <c r="AX14" i="25"/>
  <c r="AY14" i="25"/>
  <c r="AX15" i="25"/>
  <c r="AY15" i="25"/>
  <c r="AX16" i="25"/>
  <c r="AY16" i="25"/>
  <c r="AX17" i="25"/>
  <c r="AY17" i="25"/>
  <c r="AX18" i="25"/>
  <c r="AY18" i="25"/>
  <c r="AX19" i="25"/>
  <c r="AY19" i="25"/>
  <c r="AX20" i="25"/>
  <c r="AY20" i="25"/>
  <c r="AX21" i="25"/>
  <c r="AY21" i="25"/>
  <c r="AX22" i="25"/>
  <c r="AY22" i="25"/>
  <c r="AX23" i="25"/>
  <c r="AY23" i="25"/>
  <c r="AX24" i="25"/>
  <c r="AY24" i="25"/>
  <c r="AX25" i="25"/>
  <c r="AY25" i="25"/>
  <c r="AX26" i="25"/>
  <c r="AY26" i="25"/>
  <c r="AX27" i="25"/>
  <c r="AY27" i="25"/>
  <c r="AX28" i="25"/>
  <c r="AY28" i="25"/>
  <c r="AX29" i="25"/>
  <c r="AY29" i="25"/>
  <c r="AX30" i="25"/>
  <c r="AY30" i="25"/>
  <c r="AX31" i="25"/>
  <c r="AY31" i="25"/>
  <c r="AX32" i="25"/>
  <c r="AY32" i="25"/>
  <c r="AX33" i="25"/>
  <c r="AY33" i="25"/>
  <c r="AX34" i="25"/>
  <c r="AY34" i="25"/>
  <c r="AX35" i="25"/>
  <c r="AY35" i="25"/>
  <c r="AX36" i="25"/>
  <c r="AY36" i="25"/>
  <c r="AX37" i="25"/>
  <c r="AY37" i="25"/>
  <c r="AX38" i="25"/>
  <c r="AY38" i="25"/>
  <c r="AX39" i="25"/>
  <c r="AY39" i="25"/>
  <c r="AX40" i="25"/>
  <c r="AY40" i="25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U24" i="25"/>
  <c r="AU25" i="25"/>
  <c r="AU26" i="25"/>
  <c r="AU27" i="25"/>
  <c r="AU28" i="25"/>
  <c r="AU29" i="25"/>
  <c r="AU30" i="25"/>
  <c r="AU31" i="25"/>
  <c r="AU32" i="25"/>
  <c r="AU33" i="25"/>
  <c r="AU34" i="25"/>
  <c r="AU35" i="25"/>
  <c r="AU36" i="25"/>
  <c r="AU37" i="25"/>
  <c r="AU38" i="25"/>
  <c r="AU39" i="25"/>
  <c r="AU40" i="25"/>
  <c r="AQ7" i="25"/>
  <c r="AR7" i="25"/>
  <c r="AQ8" i="25"/>
  <c r="AR8" i="25"/>
  <c r="AQ9" i="25"/>
  <c r="AR9" i="25"/>
  <c r="AQ10" i="25"/>
  <c r="AR10" i="25"/>
  <c r="AQ11" i="25"/>
  <c r="AR11" i="25"/>
  <c r="AQ12" i="25"/>
  <c r="AR12" i="25"/>
  <c r="AQ13" i="25"/>
  <c r="AR13" i="25"/>
  <c r="AQ14" i="25"/>
  <c r="AR14" i="25"/>
  <c r="AQ15" i="25"/>
  <c r="AR15" i="25"/>
  <c r="AQ16" i="25"/>
  <c r="AR16" i="25"/>
  <c r="AQ17" i="25"/>
  <c r="AR17" i="25"/>
  <c r="AQ18" i="25"/>
  <c r="AR18" i="25"/>
  <c r="AQ19" i="25"/>
  <c r="AR19" i="25"/>
  <c r="AQ20" i="25"/>
  <c r="AR20" i="25"/>
  <c r="AQ21" i="25"/>
  <c r="AR21" i="25"/>
  <c r="AQ22" i="25"/>
  <c r="AR22" i="25"/>
  <c r="AQ23" i="25"/>
  <c r="AR23" i="25"/>
  <c r="AQ24" i="25"/>
  <c r="AR24" i="25"/>
  <c r="AQ25" i="25"/>
  <c r="AR25" i="25"/>
  <c r="AQ26" i="25"/>
  <c r="AR26" i="25"/>
  <c r="AQ27" i="25"/>
  <c r="AR27" i="25"/>
  <c r="AQ28" i="25"/>
  <c r="AR28" i="25"/>
  <c r="AQ29" i="25"/>
  <c r="AR29" i="25"/>
  <c r="AQ30" i="25"/>
  <c r="AR30" i="25"/>
  <c r="AQ31" i="25"/>
  <c r="AR31" i="25"/>
  <c r="AQ32" i="25"/>
  <c r="AR32" i="25"/>
  <c r="AQ33" i="25"/>
  <c r="AR33" i="25"/>
  <c r="AQ34" i="25"/>
  <c r="AR34" i="25"/>
  <c r="AQ35" i="25"/>
  <c r="AR35" i="25"/>
  <c r="AQ36" i="25"/>
  <c r="AR36" i="25"/>
  <c r="AQ37" i="25"/>
  <c r="AR37" i="25"/>
  <c r="AQ38" i="25"/>
  <c r="AR38" i="25"/>
  <c r="AQ39" i="25"/>
  <c r="AR39" i="25"/>
  <c r="AQ40" i="25"/>
  <c r="AR40" i="25"/>
  <c r="AQ41" i="25"/>
  <c r="AR41" i="25"/>
  <c r="AQ42" i="25"/>
  <c r="AR42" i="25"/>
  <c r="AQ43" i="25"/>
  <c r="AR43" i="25"/>
  <c r="AQ44" i="25"/>
  <c r="AR44" i="25"/>
  <c r="AQ45" i="25"/>
  <c r="AR45" i="25"/>
  <c r="AQ46" i="25"/>
  <c r="AR46" i="25"/>
  <c r="AQ47" i="25"/>
  <c r="AR47" i="25"/>
  <c r="AN7" i="25"/>
  <c r="AN8" i="25"/>
  <c r="AN9" i="25"/>
  <c r="AN10" i="25"/>
  <c r="AN11" i="25"/>
  <c r="AN12" i="25"/>
  <c r="AN13" i="25"/>
  <c r="AN14" i="25"/>
  <c r="AN15" i="25"/>
  <c r="AN16" i="25"/>
  <c r="AN17" i="25"/>
  <c r="AN18" i="25"/>
  <c r="AN19" i="25"/>
  <c r="AN20" i="25"/>
  <c r="AN21" i="25"/>
  <c r="AN22" i="25"/>
  <c r="AN23" i="25"/>
  <c r="AN24" i="25"/>
  <c r="AN25" i="25"/>
  <c r="AN26" i="25"/>
  <c r="AN27" i="25"/>
  <c r="AN28" i="25"/>
  <c r="AN29" i="25"/>
  <c r="AN30" i="25"/>
  <c r="AN31" i="25"/>
  <c r="AN32" i="25"/>
  <c r="AN33" i="25"/>
  <c r="AN34" i="25"/>
  <c r="AN35" i="25"/>
  <c r="AN36" i="25"/>
  <c r="AN37" i="25"/>
  <c r="AN38" i="25"/>
  <c r="AN39" i="25"/>
  <c r="AN40" i="25"/>
  <c r="AJ7" i="25"/>
  <c r="AK7" i="25" s="1"/>
  <c r="AJ8" i="25"/>
  <c r="AK8" i="25"/>
  <c r="AJ9" i="25"/>
  <c r="AK9" i="25" s="1"/>
  <c r="AJ10" i="25"/>
  <c r="AK10" i="25"/>
  <c r="AJ11" i="25"/>
  <c r="AK11" i="25" s="1"/>
  <c r="AJ12" i="25"/>
  <c r="AK12" i="25"/>
  <c r="AJ13" i="25"/>
  <c r="AK13" i="25" s="1"/>
  <c r="AJ14" i="25"/>
  <c r="AK14" i="25"/>
  <c r="AJ15" i="25"/>
  <c r="AK15" i="25" s="1"/>
  <c r="AJ16" i="25"/>
  <c r="AK16" i="25"/>
  <c r="AJ17" i="25"/>
  <c r="AK17" i="25" s="1"/>
  <c r="AJ18" i="25"/>
  <c r="AK18" i="25"/>
  <c r="AJ19" i="25"/>
  <c r="AK19" i="25" s="1"/>
  <c r="AJ20" i="25"/>
  <c r="AK20" i="25"/>
  <c r="AJ21" i="25"/>
  <c r="AK21" i="25" s="1"/>
  <c r="AJ22" i="25"/>
  <c r="AK22" i="25"/>
  <c r="AJ23" i="25"/>
  <c r="AK23" i="25" s="1"/>
  <c r="AJ24" i="25"/>
  <c r="AK24" i="25"/>
  <c r="AJ25" i="25"/>
  <c r="AK25" i="25" s="1"/>
  <c r="AJ26" i="25"/>
  <c r="AK26" i="25"/>
  <c r="AJ27" i="25"/>
  <c r="AK27" i="25" s="1"/>
  <c r="AJ28" i="25"/>
  <c r="AK28" i="25"/>
  <c r="AJ29" i="25"/>
  <c r="AK29" i="25" s="1"/>
  <c r="AJ30" i="25"/>
  <c r="AK30" i="25"/>
  <c r="AJ31" i="25"/>
  <c r="AK31" i="25" s="1"/>
  <c r="AJ32" i="25"/>
  <c r="AK32" i="25"/>
  <c r="AJ33" i="25"/>
  <c r="AK33" i="25" s="1"/>
  <c r="AJ34" i="25"/>
  <c r="AK34" i="25"/>
  <c r="AJ35" i="25"/>
  <c r="AK35" i="25" s="1"/>
  <c r="AJ36" i="25"/>
  <c r="AK36" i="25"/>
  <c r="AJ37" i="25"/>
  <c r="AK37" i="25" s="1"/>
  <c r="AJ38" i="25"/>
  <c r="AK38" i="25"/>
  <c r="AJ39" i="25"/>
  <c r="AK39" i="25" s="1"/>
  <c r="AJ40" i="25"/>
  <c r="AK40" i="25"/>
  <c r="AG7" i="25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C7" i="25"/>
  <c r="AD7" i="25" s="1"/>
  <c r="AC8" i="25"/>
  <c r="AD8" i="25"/>
  <c r="AC9" i="25"/>
  <c r="AD9" i="25" s="1"/>
  <c r="AC10" i="25"/>
  <c r="AD10" i="25"/>
  <c r="AC11" i="25"/>
  <c r="AD11" i="25" s="1"/>
  <c r="AC12" i="25"/>
  <c r="AD12" i="25"/>
  <c r="AC13" i="25"/>
  <c r="AD13" i="25" s="1"/>
  <c r="AC14" i="25"/>
  <c r="AD14" i="25"/>
  <c r="AC15" i="25"/>
  <c r="AD15" i="25" s="1"/>
  <c r="AC16" i="25"/>
  <c r="AD16" i="25"/>
  <c r="AC17" i="25"/>
  <c r="AD17" i="25" s="1"/>
  <c r="AC18" i="25"/>
  <c r="AD18" i="25"/>
  <c r="AC19" i="25"/>
  <c r="AD19" i="25" s="1"/>
  <c r="AC20" i="25"/>
  <c r="AD20" i="25"/>
  <c r="AC21" i="25"/>
  <c r="AD21" i="25" s="1"/>
  <c r="AC22" i="25"/>
  <c r="AD22" i="25"/>
  <c r="AC23" i="25"/>
  <c r="AD23" i="25" s="1"/>
  <c r="AC24" i="25"/>
  <c r="AD24" i="25"/>
  <c r="AC25" i="25"/>
  <c r="AD25" i="25" s="1"/>
  <c r="AC26" i="25"/>
  <c r="AD26" i="25"/>
  <c r="AC27" i="25"/>
  <c r="AD27" i="25" s="1"/>
  <c r="AC28" i="25"/>
  <c r="AD28" i="25"/>
  <c r="AC29" i="25"/>
  <c r="AD29" i="25" s="1"/>
  <c r="AC30" i="25"/>
  <c r="AD30" i="25"/>
  <c r="AC31" i="25"/>
  <c r="AD31" i="25" s="1"/>
  <c r="AC32" i="25"/>
  <c r="AD32" i="25"/>
  <c r="AC33" i="25"/>
  <c r="AD33" i="25" s="1"/>
  <c r="AC34" i="25"/>
  <c r="AD34" i="25"/>
  <c r="AC35" i="25"/>
  <c r="AD35" i="25" s="1"/>
  <c r="AC36" i="25"/>
  <c r="AD36" i="25"/>
  <c r="AC37" i="25"/>
  <c r="AD37" i="25" s="1"/>
  <c r="AC38" i="25"/>
  <c r="AD38" i="25"/>
  <c r="AC39" i="25"/>
  <c r="AD39" i="25" s="1"/>
  <c r="AC40" i="25"/>
  <c r="AD40" i="25"/>
  <c r="Z7" i="25"/>
  <c r="Z8" i="25"/>
  <c r="Z9" i="25"/>
  <c r="Z10" i="25"/>
  <c r="Z11" i="25"/>
  <c r="Z12" i="25"/>
  <c r="Z13" i="25"/>
  <c r="Z14" i="25"/>
  <c r="Z15" i="25"/>
  <c r="Z16" i="25"/>
  <c r="Z17" i="25"/>
  <c r="Z18" i="25"/>
  <c r="Z19" i="25"/>
  <c r="Z20" i="25"/>
  <c r="Z21" i="25"/>
  <c r="Z22" i="25"/>
  <c r="Z23" i="25"/>
  <c r="Z24" i="25"/>
  <c r="Z25" i="25"/>
  <c r="Z26" i="25"/>
  <c r="Z27" i="25"/>
  <c r="Z28" i="25"/>
  <c r="Z29" i="25"/>
  <c r="Z30" i="25"/>
  <c r="Z31" i="25"/>
  <c r="Z32" i="25"/>
  <c r="Z33" i="25"/>
  <c r="Z34" i="25"/>
  <c r="Z35" i="25"/>
  <c r="Z36" i="25"/>
  <c r="Z37" i="25"/>
  <c r="Z38" i="25"/>
  <c r="Z39" i="25"/>
  <c r="Z40" i="25"/>
  <c r="P7" i="25"/>
  <c r="Q7" i="25"/>
  <c r="P8" i="25"/>
  <c r="Q8" i="25"/>
  <c r="P9" i="25"/>
  <c r="Q9" i="25"/>
  <c r="P10" i="25"/>
  <c r="Q10" i="25"/>
  <c r="P11" i="25"/>
  <c r="Q11" i="25"/>
  <c r="P12" i="25"/>
  <c r="Q12" i="25"/>
  <c r="P13" i="25"/>
  <c r="Q13" i="25"/>
  <c r="P14" i="25"/>
  <c r="Q14" i="25"/>
  <c r="P15" i="25"/>
  <c r="Q15" i="25"/>
  <c r="P16" i="25"/>
  <c r="Q16" i="25"/>
  <c r="P17" i="25"/>
  <c r="Q17" i="25"/>
  <c r="P18" i="25"/>
  <c r="Q18" i="25"/>
  <c r="P19" i="25"/>
  <c r="Q19" i="25"/>
  <c r="P20" i="25"/>
  <c r="Q20" i="25"/>
  <c r="P21" i="25"/>
  <c r="Q21" i="25"/>
  <c r="P22" i="25"/>
  <c r="Q22" i="25"/>
  <c r="P23" i="25"/>
  <c r="Q23" i="25"/>
  <c r="P24" i="25"/>
  <c r="Q24" i="25"/>
  <c r="P25" i="25"/>
  <c r="Q25" i="25"/>
  <c r="P26" i="25"/>
  <c r="Q26" i="25"/>
  <c r="P27" i="25"/>
  <c r="Q27" i="25"/>
  <c r="P28" i="25"/>
  <c r="Q28" i="25"/>
  <c r="P29" i="25"/>
  <c r="Q29" i="25"/>
  <c r="P30" i="25"/>
  <c r="Q30" i="25"/>
  <c r="P31" i="25"/>
  <c r="Q31" i="25"/>
  <c r="P32" i="25"/>
  <c r="Q32" i="25"/>
  <c r="P33" i="25"/>
  <c r="Q33" i="25"/>
  <c r="P34" i="25"/>
  <c r="Q34" i="25"/>
  <c r="P35" i="25"/>
  <c r="Q35" i="25"/>
  <c r="P36" i="25"/>
  <c r="Q36" i="25"/>
  <c r="P37" i="25"/>
  <c r="Q37" i="25"/>
  <c r="P38" i="25"/>
  <c r="Q38" i="25"/>
  <c r="P39" i="25"/>
  <c r="Q39" i="25"/>
  <c r="P40" i="25"/>
  <c r="Q40" i="25"/>
  <c r="P41" i="25"/>
  <c r="Q41" i="25"/>
  <c r="P42" i="25"/>
  <c r="Q42" i="25"/>
  <c r="P43" i="25"/>
  <c r="Q43" i="25"/>
  <c r="P44" i="25"/>
  <c r="Q44" i="25"/>
  <c r="P45" i="25"/>
  <c r="Q45" i="25"/>
  <c r="P46" i="25"/>
  <c r="Q46" i="25"/>
  <c r="P47" i="25"/>
  <c r="Q47" i="25"/>
  <c r="Z41" i="25"/>
  <c r="Z42" i="25"/>
  <c r="Z43" i="25"/>
  <c r="Z44" i="25"/>
  <c r="Z45" i="25"/>
  <c r="Z46" i="25"/>
  <c r="Z47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AU41" i="25" l="1"/>
  <c r="AX41" i="25"/>
  <c r="AY41" i="25" s="1"/>
  <c r="AU42" i="25"/>
  <c r="AX42" i="25" s="1"/>
  <c r="AY42" i="25" s="1"/>
  <c r="AU43" i="25"/>
  <c r="AX43" i="25"/>
  <c r="AY43" i="25" s="1"/>
  <c r="AU44" i="25"/>
  <c r="AX44" i="25" s="1"/>
  <c r="AY44" i="25" s="1"/>
  <c r="AU45" i="25"/>
  <c r="AX45" i="25"/>
  <c r="AY45" i="25" s="1"/>
  <c r="AU46" i="25"/>
  <c r="AX46" i="25" s="1"/>
  <c r="AY46" i="25" s="1"/>
  <c r="AU47" i="25"/>
  <c r="AX47" i="25"/>
  <c r="AY47" i="25" s="1"/>
  <c r="AN41" i="25"/>
  <c r="AN42" i="25"/>
  <c r="AN43" i="25"/>
  <c r="AN44" i="25"/>
  <c r="AN45" i="25"/>
  <c r="AN46" i="25"/>
  <c r="AN47" i="25"/>
  <c r="AG41" i="25"/>
  <c r="AJ41" i="25"/>
  <c r="AK41" i="25" s="1"/>
  <c r="AG42" i="25"/>
  <c r="AJ42" i="25" s="1"/>
  <c r="AK42" i="25" s="1"/>
  <c r="AG43" i="25"/>
  <c r="AJ43" i="25" s="1"/>
  <c r="AK43" i="25" s="1"/>
  <c r="AG44" i="25"/>
  <c r="AJ44" i="25" s="1"/>
  <c r="AK44" i="25" s="1"/>
  <c r="AG45" i="25"/>
  <c r="AJ45" i="25"/>
  <c r="AK45" i="25" s="1"/>
  <c r="AG46" i="25"/>
  <c r="AJ46" i="25" s="1"/>
  <c r="AK46" i="25" s="1"/>
  <c r="AG47" i="25"/>
  <c r="AJ47" i="25"/>
  <c r="AK47" i="25" s="1"/>
  <c r="AC41" i="25"/>
  <c r="AD41" i="25" s="1"/>
  <c r="AC42" i="25"/>
  <c r="AD42" i="25" s="1"/>
  <c r="AC43" i="25"/>
  <c r="AD43" i="25" s="1"/>
  <c r="AC44" i="25"/>
  <c r="AD44" i="25" s="1"/>
  <c r="AC45" i="25"/>
  <c r="AD45" i="25" s="1"/>
  <c r="AC46" i="25"/>
  <c r="AD46" i="25" s="1"/>
  <c r="AC47" i="25"/>
  <c r="AD47" i="25"/>
  <c r="M41" i="25"/>
  <c r="M42" i="25"/>
  <c r="M43" i="25"/>
  <c r="AZ43" i="25" s="1"/>
  <c r="M44" i="25"/>
  <c r="M45" i="25"/>
  <c r="AZ45" i="25" s="1"/>
  <c r="M46" i="25"/>
  <c r="M47" i="25"/>
  <c r="BB43" i="25" l="1"/>
  <c r="AZ47" i="25"/>
  <c r="BB45" i="25"/>
  <c r="AZ41" i="25"/>
  <c r="AZ46" i="25"/>
  <c r="AZ44" i="25"/>
  <c r="BB44" i="25" s="1"/>
  <c r="AZ42" i="25"/>
  <c r="AU6" i="25"/>
  <c r="BB46" i="25" l="1"/>
  <c r="BB47" i="25"/>
  <c r="BB41" i="25"/>
  <c r="BB42" i="25"/>
  <c r="AN6" i="25"/>
  <c r="BA6" i="25" s="1"/>
  <c r="AE50" i="25"/>
  <c r="AF50" i="25"/>
  <c r="AG6" i="25"/>
  <c r="R50" i="25"/>
  <c r="S50" i="25"/>
  <c r="T50" i="25"/>
  <c r="U50" i="25"/>
  <c r="V50" i="25"/>
  <c r="W50" i="25"/>
  <c r="X50" i="25"/>
  <c r="Y50" i="25"/>
  <c r="Z6" i="25"/>
  <c r="G50" i="25"/>
  <c r="H50" i="25"/>
  <c r="I50" i="25"/>
  <c r="AG50" i="25" l="1"/>
  <c r="Z50" i="25"/>
  <c r="M6" i="25" l="1"/>
  <c r="AZ6" i="25" s="1"/>
  <c r="BB6" i="25" s="1"/>
  <c r="K50" i="25"/>
  <c r="L50" i="25"/>
  <c r="N50" i="25"/>
  <c r="O50" i="25"/>
  <c r="AA50" i="25"/>
  <c r="AB50" i="25"/>
  <c r="AH50" i="25"/>
  <c r="AI50" i="25"/>
  <c r="AL50" i="25"/>
  <c r="AM50" i="25"/>
  <c r="AO50" i="25"/>
  <c r="AP50" i="25"/>
  <c r="AS50" i="25"/>
  <c r="AT50" i="25"/>
  <c r="AV50" i="25"/>
  <c r="AW50" i="25"/>
  <c r="AX6" i="25" l="1"/>
  <c r="AY6" i="25" s="1"/>
  <c r="AQ6" i="25" l="1"/>
  <c r="AN50" i="25"/>
  <c r="BA50" i="25"/>
  <c r="AU50" i="25"/>
  <c r="AJ6" i="25"/>
  <c r="AK6" i="25" s="1"/>
  <c r="AC6" i="25"/>
  <c r="AD6" i="25" s="1"/>
  <c r="P6" i="25"/>
  <c r="Q6" i="25" s="1"/>
  <c r="AZ50" i="25"/>
  <c r="M50" i="25"/>
  <c r="AQ50" i="25" l="1"/>
  <c r="AR6" i="25"/>
  <c r="AR50" i="25" s="1"/>
  <c r="AY50" i="25"/>
  <c r="AX50" i="25"/>
  <c r="AK50" i="25"/>
  <c r="AJ50" i="25"/>
  <c r="AD50" i="25"/>
  <c r="AC50" i="25"/>
  <c r="BB50" i="25"/>
  <c r="P50" i="25"/>
  <c r="BC6" i="25" l="1"/>
  <c r="Q50" i="25"/>
  <c r="BC50" i="25" l="1"/>
</calcChain>
</file>

<file path=xl/sharedStrings.xml><?xml version="1.0" encoding="utf-8"?>
<sst xmlns="http://schemas.openxmlformats.org/spreadsheetml/2006/main" count="274" uniqueCount="112">
  <si>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</si>
  <si>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</si>
  <si>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</si>
  <si>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</si>
  <si>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</si>
  <si>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</si>
  <si>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</si>
  <si>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</si>
  <si>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</si>
  <si>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</si>
  <si>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</si>
  <si>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</si>
  <si>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</si>
  <si>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</si>
  <si>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</si>
  <si>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</si>
  <si>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</si>
  <si>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</si>
  <si>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</si>
  <si>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</si>
  <si>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</si>
  <si>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</si>
  <si>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</si>
  <si>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</si>
  <si>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</si>
  <si>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</si>
  <si>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</si>
  <si>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</si>
  <si>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</si>
  <si>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</si>
  <si>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</si>
  <si>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</si>
  <si>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</si>
  <si>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</si>
  <si>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</si>
  <si>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</si>
  <si>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</si>
  <si>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</si>
  <si>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</si>
  <si>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</si>
  <si>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</si>
  <si>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</si>
  <si>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</si>
  <si>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</si>
  <si>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</si>
  <si>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</si>
  <si>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</si>
  <si>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</si>
  <si>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</si>
  <si>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t xml:space="preserve">Bidder to insert Company Name 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</si>
  <si>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</si>
  <si>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</si>
  <si>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</si>
  <si>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</si>
  <si>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</si>
  <si>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</si>
  <si>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</si>
  <si>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</si>
  <si>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</si>
  <si>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</si>
  <si>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</si>
  <si>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</si>
  <si>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</si>
  <si>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MONTHS)</t>
    </r>
  </si>
  <si>
    <t xml:space="preserve">TOTAL 12 MONTH COST 
Grade B and Grade C 
UNARMED &amp; ARMED (Incl Vat) </t>
  </si>
  <si>
    <t>12 Month Cost for 
Grade B 
UNARMED (Incl Vat)</t>
  </si>
  <si>
    <t>12 Month Cost for 
Grade C 
UNARMED (Incl Vat)</t>
  </si>
  <si>
    <t>12 Month Cost for 
Grade C
ARMED (Incl Vat)</t>
  </si>
  <si>
    <t>Monday to Friday
12 Month Cost for 
Grade C 
ARMED (Incl Vat)</t>
  </si>
  <si>
    <t>REGION: CENTRAL</t>
  </si>
  <si>
    <t>PROVINCE: FREE STATE</t>
  </si>
  <si>
    <t>Free State</t>
  </si>
  <si>
    <t>BAIN'S VLEI</t>
  </si>
  <si>
    <t>Central</t>
  </si>
  <si>
    <t>Bloemfontein</t>
  </si>
  <si>
    <t>DENEYSVILLE</t>
  </si>
  <si>
    <t>Welkom</t>
  </si>
  <si>
    <t>EDENBURG</t>
  </si>
  <si>
    <t>EDENVILLE</t>
  </si>
  <si>
    <t>MEMEL</t>
  </si>
  <si>
    <t>ORANJEVILLE</t>
  </si>
  <si>
    <t>STEYNSRUS</t>
  </si>
  <si>
    <t>TSHESENG</t>
  </si>
  <si>
    <t>TSHIAME</t>
  </si>
  <si>
    <t>TWEELING</t>
  </si>
  <si>
    <t>VILLIERS</t>
  </si>
  <si>
    <t>WARDEN</t>
  </si>
  <si>
    <t>ZAMDELA</t>
  </si>
  <si>
    <t>OLD POSTBANK BUILDING</t>
  </si>
  <si>
    <t>Support</t>
  </si>
  <si>
    <t>BLOEMCON</t>
  </si>
  <si>
    <t>Logistics</t>
  </si>
  <si>
    <t>BETHLEHEM</t>
  </si>
  <si>
    <t>BLOEMFONTEIN</t>
  </si>
  <si>
    <t>FICHARDT PARK</t>
  </si>
  <si>
    <t>FRANKFORT, OFS</t>
  </si>
  <si>
    <t>HARRISMITH</t>
  </si>
  <si>
    <t>HENNENMAN</t>
  </si>
  <si>
    <t>KAGISANONG</t>
  </si>
  <si>
    <t>KOFFIEFONTEIN</t>
  </si>
  <si>
    <t>KROONSTAD</t>
  </si>
  <si>
    <t>LANGENHOVENPARK</t>
  </si>
  <si>
    <t>LUCKHOF</t>
  </si>
  <si>
    <t>Marquard</t>
  </si>
  <si>
    <t>MOKODUMELA</t>
  </si>
  <si>
    <t>SASOLBURG</t>
  </si>
  <si>
    <t>TWEESPRUIT</t>
  </si>
  <si>
    <t>VIRGINIA</t>
  </si>
  <si>
    <t>VREDE</t>
  </si>
  <si>
    <t>WELKOM</t>
  </si>
  <si>
    <t>BOTSHABELO</t>
  </si>
  <si>
    <t>BRANDFORT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</si>
</sst>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162">
    <xf numFmtId="0" fontId="0" fillId="0" borderId="0" xfId="0"/>
    <xf numFmtId="0" fontId="8" fillId="0" borderId="0" xfId="0" applyFont="1"/>
    <xf numFmtId="0" fontId="8" fillId="2" borderId="0" xfId="0" applyFont="1" applyFill="1"/>
    <xf numFmtId="0" fontId="13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3" fontId="16" fillId="4" borderId="1" xfId="11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43" fontId="17" fillId="3" borderId="1" xfId="0" applyNumberFormat="1" applyFont="1" applyFill="1" applyBorder="1"/>
    <xf numFmtId="0" fontId="18" fillId="3" borderId="1" xfId="0" applyFont="1" applyFill="1" applyBorder="1" applyAlignment="1">
      <alignment horizontal="center" vertical="center" wrapText="1"/>
    </xf>
    <xf numFmtId="43" fontId="16" fillId="7" borderId="1" xfId="11" applyFont="1" applyFill="1" applyBorder="1" applyAlignment="1">
      <alignment horizontal="left" wrapText="1"/>
    </xf>
    <xf numFmtId="0" fontId="16" fillId="7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/>
    <xf numFmtId="0" fontId="15" fillId="5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4" fillId="0" borderId="1" xfId="0" applyFont="1" applyFill="1" applyBorder="1" applyAlignment="1">
      <alignment horizontal="center"/>
    </xf>
    <xf numFmtId="0" fontId="29" fillId="2" borderId="0" xfId="0" applyFont="1" applyFill="1"/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/>
    <xf numFmtId="0" fontId="13" fillId="6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/>
    <xf numFmtId="0" fontId="15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21" fillId="2" borderId="1" xfId="0" applyFont="1" applyFill="1" applyBorder="1"/>
    <xf numFmtId="0" fontId="16" fillId="10" borderId="1" xfId="0" applyFont="1" applyFill="1" applyBorder="1" applyAlignment="1">
      <alignment horizontal="center" vertical="center" wrapText="1"/>
    </xf>
    <xf numFmtId="43" fontId="16" fillId="10" borderId="1" xfId="11" applyFont="1" applyFill="1" applyBorder="1" applyAlignment="1">
      <alignment horizontal="left" wrapText="1"/>
    </xf>
    <xf numFmtId="43" fontId="13" fillId="10" borderId="1" xfId="0" applyNumberFormat="1" applyFont="1" applyFill="1" applyBorder="1"/>
    <xf numFmtId="0" fontId="15" fillId="1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wrapText="1"/>
    </xf>
    <xf numFmtId="43" fontId="16" fillId="8" borderId="1" xfId="11" applyFont="1" applyFill="1" applyBorder="1" applyAlignment="1">
      <alignment horizontal="left" wrapText="1"/>
    </xf>
    <xf numFmtId="43" fontId="13" fillId="8" borderId="1" xfId="0" applyNumberFormat="1" applyFont="1" applyFill="1" applyBorder="1"/>
    <xf numFmtId="0" fontId="13" fillId="8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/>
    <xf numFmtId="0" fontId="16" fillId="10" borderId="4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vertical="center" wrapText="1"/>
    </xf>
    <xf numFmtId="43" fontId="13" fillId="7" borderId="1" xfId="0" applyNumberFormat="1" applyFont="1" applyFill="1" applyBorder="1"/>
    <xf numFmtId="0" fontId="13" fillId="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/>
    </xf>
    <xf numFmtId="0" fontId="35" fillId="2" borderId="0" xfId="0" applyFont="1" applyFill="1"/>
    <xf numFmtId="0" fontId="36" fillId="2" borderId="0" xfId="0" applyFont="1" applyFill="1"/>
    <xf numFmtId="43" fontId="16" fillId="8" borderId="1" xfId="0" applyNumberFormat="1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43" fontId="16" fillId="10" borderId="1" xfId="0" applyNumberFormat="1" applyFont="1" applyFill="1" applyBorder="1" applyAlignment="1">
      <alignment horizontal="center" vertical="center" wrapText="1"/>
    </xf>
    <xf numFmtId="43" fontId="16" fillId="7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9" fillId="0" borderId="0" xfId="0" applyFont="1" applyFill="1"/>
    <xf numFmtId="0" fontId="17" fillId="0" borderId="0" xfId="0" applyFont="1" applyAlignment="1">
      <alignment horizontal="justify" vertical="top" wrapText="1"/>
    </xf>
    <xf numFmtId="0" fontId="31" fillId="0" borderId="0" xfId="0" applyFont="1" applyAlignment="1">
      <alignment horizontal="justify" vertical="top"/>
    </xf>
    <xf numFmtId="0" fontId="17" fillId="9" borderId="1" xfId="0" applyFont="1" applyFill="1" applyBorder="1" applyAlignment="1">
      <alignment horizontal="justify" vertical="top" wrapText="1"/>
    </xf>
    <xf numFmtId="0" fontId="26" fillId="0" borderId="0" xfId="0" applyFont="1" applyAlignment="1">
      <alignment horizontal="justify" vertical="top"/>
    </xf>
    <xf numFmtId="0" fontId="4" fillId="0" borderId="0" xfId="0" applyFont="1" applyFill="1"/>
    <xf numFmtId="0" fontId="19" fillId="2" borderId="4" xfId="0" applyFont="1" applyFill="1" applyBorder="1" applyAlignment="1">
      <alignment horizontal="justify" vertical="top" wrapText="1"/>
    </xf>
    <xf numFmtId="0" fontId="3" fillId="0" borderId="1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38" fillId="12" borderId="3" xfId="0" applyFont="1" applyFill="1" applyBorder="1" applyAlignment="1">
      <alignment horizontal="left"/>
    </xf>
    <xf numFmtId="0" fontId="0" fillId="12" borderId="5" xfId="0" applyFill="1" applyBorder="1"/>
    <xf numFmtId="0" fontId="0" fillId="12" borderId="2" xfId="0" applyFill="1" applyBorder="1"/>
    <xf numFmtId="0" fontId="26" fillId="2" borderId="0" xfId="0" applyFont="1" applyFill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39" fillId="0" borderId="11" xfId="0" applyFont="1" applyBorder="1" applyAlignment="1">
      <alignment horizontal="left"/>
    </xf>
    <xf numFmtId="0" fontId="39" fillId="0" borderId="12" xfId="0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40" fillId="0" borderId="5" xfId="0" applyFont="1" applyBorder="1" applyAlignment="1">
      <alignment horizontal="left"/>
    </xf>
    <xf numFmtId="0" fontId="1" fillId="0" borderId="1" xfId="0" applyFont="1" applyFill="1" applyBorder="1"/>
    <xf numFmtId="0" fontId="41" fillId="2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 wrapText="1"/>
    </xf>
    <xf numFmtId="0" fontId="1" fillId="10" borderId="4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28" fillId="0" borderId="2" xfId="0" applyFont="1" applyBorder="1"/>
    <xf numFmtId="0" fontId="23" fillId="7" borderId="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8" fillId="1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12" borderId="1" xfId="1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0" fillId="12" borderId="2" xfId="11" applyFont="1" applyFill="1" applyBorder="1" applyAlignment="1">
      <alignment horizontal="left"/>
    </xf>
    <xf numFmtId="43" fontId="39" fillId="12" borderId="1" xfId="11" applyFont="1" applyFill="1" applyBorder="1" applyAlignment="1">
      <alignment horizontal="left"/>
    </xf>
    <xf numFmtId="43" fontId="40" fillId="12" borderId="1" xfId="11" applyFont="1" applyFill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0000CC"/>
      <color rgb="FFCCFFCC"/>
      <color rgb="FFFFFFCC"/>
      <color rgb="FFB8CCE4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6"/>
  <sheetViews>
    <sheetView showGridLines="0" tabSelected="1" topLeftCell="A35" zoomScale="80" zoomScaleNormal="80" workbookViewId="0">
      <pane xSplit="1" topLeftCell="B1" activePane="topRight" state="frozen"/>
      <selection pane="topRight" activeCell="R50" sqref="R50:Y50"/>
    </sheetView>
  </sheetViews>
  <sheetFormatPr defaultColWidth="8.88671875" defaultRowHeight="15" x14ac:dyDescent="0.25"/>
  <cols>
    <col min="1" max="1" width="13.5546875" style="2" customWidth="1"/>
    <col min="2" max="2" width="19.5546875" style="1" customWidth="1"/>
    <col min="3" max="5" width="13.5546875" style="1" customWidth="1"/>
    <col min="6" max="6" width="13.5546875" style="20" customWidth="1"/>
    <col min="7" max="8" width="7.88671875" style="20" bestFit="1" customWidth="1"/>
    <col min="9" max="9" width="8" style="17" customWidth="1"/>
    <col min="10" max="10" width="36" style="70" hidden="1" customWidth="1"/>
    <col min="11" max="11" width="8.77734375" style="1" customWidth="1"/>
    <col min="12" max="12" width="8.21875" style="1" customWidth="1"/>
    <col min="13" max="13" width="14.77734375" style="1" bestFit="1" customWidth="1"/>
    <col min="14" max="17" width="14.77734375" style="1" customWidth="1"/>
    <col min="18" max="18" width="4.77734375" style="1" customWidth="1"/>
    <col min="19" max="19" width="4.5546875" style="1" bestFit="1" customWidth="1"/>
    <col min="20" max="20" width="4.33203125" style="1" customWidth="1"/>
    <col min="21" max="21" width="4.5546875" style="1" bestFit="1" customWidth="1"/>
    <col min="22" max="22" width="4.5546875" style="1" customWidth="1"/>
    <col min="23" max="23" width="4.5546875" style="1" bestFit="1" customWidth="1"/>
    <col min="24" max="24" width="4.21875" style="1" customWidth="1"/>
    <col min="25" max="25" width="4.5546875" style="1" bestFit="1" customWidth="1"/>
    <col min="26" max="26" width="14.77734375" style="1" bestFit="1" customWidth="1"/>
    <col min="27" max="27" width="16.33203125" style="1" bestFit="1" customWidth="1"/>
    <col min="28" max="28" width="14" style="1" bestFit="1" customWidth="1"/>
    <col min="29" max="29" width="15.21875" style="1" bestFit="1" customWidth="1"/>
    <col min="30" max="30" width="14.77734375" style="1" bestFit="1" customWidth="1"/>
    <col min="31" max="32" width="9.5546875" style="1" customWidth="1"/>
    <col min="33" max="33" width="17.5546875" style="1" customWidth="1"/>
    <col min="34" max="34" width="18.77734375" style="1" customWidth="1"/>
    <col min="35" max="35" width="14" style="1" bestFit="1" customWidth="1"/>
    <col min="36" max="36" width="15.21875" style="1" bestFit="1" customWidth="1"/>
    <col min="37" max="37" width="14.77734375" style="1" bestFit="1" customWidth="1"/>
    <col min="38" max="39" width="12.88671875" style="1" bestFit="1" customWidth="1"/>
    <col min="40" max="40" width="14.77734375" style="18" bestFit="1" customWidth="1"/>
    <col min="41" max="41" width="16.77734375" style="18" customWidth="1"/>
    <col min="42" max="42" width="16.88671875" style="18" customWidth="1"/>
    <col min="43" max="43" width="16.21875" style="18" customWidth="1"/>
    <col min="44" max="44" width="14.77734375" style="18" customWidth="1"/>
    <col min="45" max="45" width="11.6640625" style="1" customWidth="1"/>
    <col min="46" max="46" width="12.21875" style="1" customWidth="1"/>
    <col min="47" max="47" width="14.77734375" style="18" bestFit="1" customWidth="1"/>
    <col min="48" max="48" width="18.109375" style="18" customWidth="1"/>
    <col min="49" max="51" width="14.77734375" style="18" customWidth="1"/>
    <col min="52" max="52" width="21.44140625" style="1" bestFit="1" customWidth="1"/>
    <col min="53" max="53" width="22.44140625" style="1" bestFit="1" customWidth="1"/>
    <col min="54" max="54" width="18.44140625" style="1" bestFit="1" customWidth="1"/>
    <col min="55" max="55" width="24.77734375" style="59" customWidth="1"/>
    <col min="56" max="16384" width="8.88671875" style="2"/>
  </cols>
  <sheetData>
    <row r="1" spans="1:55" s="3" customFormat="1" ht="33" customHeight="1" x14ac:dyDescent="0.25">
      <c r="A1" s="135" t="s">
        <v>69</v>
      </c>
      <c r="B1" s="139"/>
      <c r="E1" s="21"/>
      <c r="F1" s="22"/>
      <c r="G1" s="22"/>
      <c r="H1" s="22"/>
      <c r="I1" s="23"/>
      <c r="J1" s="67"/>
      <c r="K1" s="137" t="s">
        <v>38</v>
      </c>
      <c r="L1" s="138"/>
      <c r="M1" s="108" t="s">
        <v>37</v>
      </c>
      <c r="N1" s="109"/>
      <c r="O1" s="109"/>
      <c r="P1" s="109"/>
      <c r="Q1" s="109"/>
      <c r="R1" s="106" t="s">
        <v>4</v>
      </c>
      <c r="S1" s="107"/>
      <c r="T1" s="106" t="s">
        <v>7</v>
      </c>
      <c r="U1" s="107"/>
      <c r="V1" s="106" t="s">
        <v>6</v>
      </c>
      <c r="W1" s="107"/>
      <c r="X1" s="106" t="s">
        <v>5</v>
      </c>
      <c r="Y1" s="107"/>
      <c r="Z1" s="120" t="s">
        <v>36</v>
      </c>
      <c r="AA1" s="121"/>
      <c r="AB1" s="121"/>
      <c r="AC1" s="121"/>
      <c r="AD1" s="122"/>
      <c r="AE1" s="114" t="s">
        <v>39</v>
      </c>
      <c r="AF1" s="115"/>
      <c r="AG1" s="118" t="s">
        <v>40</v>
      </c>
      <c r="AH1" s="119"/>
      <c r="AI1" s="119"/>
      <c r="AJ1" s="119"/>
      <c r="AK1" s="119"/>
      <c r="AL1" s="144" t="s">
        <v>12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5"/>
      <c r="AW1" s="145"/>
      <c r="AX1" s="145"/>
      <c r="AY1" s="145"/>
      <c r="AZ1" s="146" t="s">
        <v>63</v>
      </c>
      <c r="BA1" s="147"/>
      <c r="BB1" s="147"/>
      <c r="BC1" s="148"/>
    </row>
    <row r="2" spans="1:55" s="24" customFormat="1" ht="27.75" customHeight="1" x14ac:dyDescent="0.25">
      <c r="A2" s="135" t="s">
        <v>70</v>
      </c>
      <c r="B2" s="136"/>
      <c r="C2" s="25"/>
      <c r="D2" s="25"/>
      <c r="E2" s="21"/>
      <c r="F2" s="22"/>
      <c r="G2" s="22"/>
      <c r="H2" s="22"/>
      <c r="I2" s="23"/>
      <c r="J2" s="67"/>
      <c r="K2" s="137" t="s">
        <v>18</v>
      </c>
      <c r="L2" s="138"/>
      <c r="M2" s="109"/>
      <c r="N2" s="109"/>
      <c r="O2" s="109"/>
      <c r="P2" s="109"/>
      <c r="Q2" s="109"/>
      <c r="R2" s="106" t="s">
        <v>19</v>
      </c>
      <c r="S2" s="107"/>
      <c r="T2" s="106" t="s">
        <v>19</v>
      </c>
      <c r="U2" s="107"/>
      <c r="V2" s="106" t="s">
        <v>19</v>
      </c>
      <c r="W2" s="107"/>
      <c r="X2" s="106" t="s">
        <v>19</v>
      </c>
      <c r="Y2" s="107"/>
      <c r="Z2" s="123"/>
      <c r="AA2" s="124"/>
      <c r="AB2" s="124"/>
      <c r="AC2" s="124"/>
      <c r="AD2" s="125"/>
      <c r="AE2" s="116"/>
      <c r="AF2" s="117"/>
      <c r="AG2" s="119"/>
      <c r="AH2" s="119"/>
      <c r="AI2" s="119"/>
      <c r="AJ2" s="119"/>
      <c r="AK2" s="119"/>
      <c r="AL2" s="149" t="s">
        <v>15</v>
      </c>
      <c r="AM2" s="150"/>
      <c r="AN2" s="150"/>
      <c r="AO2" s="151"/>
      <c r="AP2" s="151"/>
      <c r="AQ2" s="151"/>
      <c r="AR2" s="152"/>
      <c r="AS2" s="149" t="s">
        <v>20</v>
      </c>
      <c r="AT2" s="150"/>
      <c r="AU2" s="150"/>
      <c r="AV2" s="151"/>
      <c r="AW2" s="151"/>
      <c r="AX2" s="151"/>
      <c r="AY2" s="152"/>
      <c r="AZ2" s="147"/>
      <c r="BA2" s="147"/>
      <c r="BB2" s="147"/>
      <c r="BC2" s="148"/>
    </row>
    <row r="3" spans="1:55" s="24" customFormat="1" ht="15.75" customHeight="1" x14ac:dyDescent="0.25">
      <c r="A3" s="129" t="s">
        <v>48</v>
      </c>
      <c r="B3" s="130"/>
      <c r="C3" s="110" t="s">
        <v>49</v>
      </c>
      <c r="D3" s="111"/>
      <c r="E3" s="111"/>
      <c r="F3" s="26"/>
      <c r="G3" s="26"/>
      <c r="H3" s="26"/>
      <c r="I3" s="27"/>
      <c r="J3" s="67"/>
      <c r="K3" s="131" t="s">
        <v>0</v>
      </c>
      <c r="L3" s="132"/>
      <c r="M3" s="109"/>
      <c r="N3" s="109"/>
      <c r="O3" s="109"/>
      <c r="P3" s="109"/>
      <c r="Q3" s="109"/>
      <c r="R3" s="133" t="s">
        <v>1</v>
      </c>
      <c r="S3" s="134"/>
      <c r="T3" s="133" t="s">
        <v>1</v>
      </c>
      <c r="U3" s="134"/>
      <c r="V3" s="133" t="s">
        <v>1</v>
      </c>
      <c r="W3" s="134"/>
      <c r="X3" s="133" t="s">
        <v>1</v>
      </c>
      <c r="Y3" s="134"/>
      <c r="Z3" s="126"/>
      <c r="AA3" s="127"/>
      <c r="AB3" s="127"/>
      <c r="AC3" s="127"/>
      <c r="AD3" s="128"/>
      <c r="AE3" s="112" t="s">
        <v>1</v>
      </c>
      <c r="AF3" s="113"/>
      <c r="AG3" s="119"/>
      <c r="AH3" s="119"/>
      <c r="AI3" s="119"/>
      <c r="AJ3" s="119"/>
      <c r="AK3" s="119"/>
      <c r="AL3" s="149" t="s">
        <v>16</v>
      </c>
      <c r="AM3" s="150"/>
      <c r="AN3" s="150"/>
      <c r="AO3" s="151"/>
      <c r="AP3" s="151"/>
      <c r="AQ3" s="151"/>
      <c r="AR3" s="152"/>
      <c r="AS3" s="140" t="s">
        <v>16</v>
      </c>
      <c r="AT3" s="141"/>
      <c r="AU3" s="141"/>
      <c r="AV3" s="142"/>
      <c r="AW3" s="142"/>
      <c r="AX3" s="142"/>
      <c r="AY3" s="143"/>
      <c r="AZ3" s="147"/>
      <c r="BA3" s="147"/>
      <c r="BB3" s="147"/>
      <c r="BC3" s="148"/>
    </row>
    <row r="4" spans="1:55" s="29" customFormat="1" ht="15" customHeight="1" x14ac:dyDescent="0.15">
      <c r="B4" s="30"/>
      <c r="C4" s="30"/>
      <c r="D4" s="30"/>
      <c r="E4" s="66"/>
      <c r="F4" s="31"/>
      <c r="G4" s="31"/>
      <c r="H4" s="31"/>
      <c r="I4" s="32"/>
      <c r="J4" s="68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3"/>
      <c r="AO4" s="33"/>
      <c r="AP4" s="33"/>
      <c r="AQ4" s="33"/>
      <c r="AR4" s="33"/>
      <c r="AS4" s="30"/>
      <c r="AT4" s="30"/>
      <c r="AU4" s="33"/>
      <c r="AV4" s="33"/>
      <c r="AW4" s="33"/>
      <c r="AX4" s="33"/>
      <c r="AY4" s="33"/>
      <c r="AZ4" s="30"/>
      <c r="BA4" s="30"/>
      <c r="BB4" s="30"/>
      <c r="BC4" s="58"/>
    </row>
    <row r="5" spans="1:55" s="24" customFormat="1" ht="90" x14ac:dyDescent="0.25">
      <c r="A5" s="4" t="s">
        <v>71</v>
      </c>
      <c r="B5" s="4" t="s">
        <v>47</v>
      </c>
      <c r="C5" s="4" t="s">
        <v>30</v>
      </c>
      <c r="D5" s="4" t="s">
        <v>34</v>
      </c>
      <c r="E5" s="4" t="s">
        <v>8</v>
      </c>
      <c r="F5" s="19" t="s">
        <v>17</v>
      </c>
      <c r="G5" s="19" t="s">
        <v>33</v>
      </c>
      <c r="H5" s="19" t="s">
        <v>31</v>
      </c>
      <c r="I5" s="35" t="s">
        <v>32</v>
      </c>
      <c r="J5" s="35" t="s">
        <v>54</v>
      </c>
      <c r="K5" s="45" t="s">
        <v>3</v>
      </c>
      <c r="L5" s="45" t="s">
        <v>2</v>
      </c>
      <c r="M5" s="46" t="s">
        <v>21</v>
      </c>
      <c r="N5" s="46" t="s">
        <v>41</v>
      </c>
      <c r="O5" s="46" t="s">
        <v>9</v>
      </c>
      <c r="P5" s="45" t="s">
        <v>10</v>
      </c>
      <c r="Q5" s="6" t="s">
        <v>65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35</v>
      </c>
      <c r="AB5" s="8" t="s">
        <v>11</v>
      </c>
      <c r="AC5" s="7" t="s">
        <v>29</v>
      </c>
      <c r="AD5" s="6" t="s">
        <v>66</v>
      </c>
      <c r="AE5" s="44" t="s">
        <v>3</v>
      </c>
      <c r="AF5" s="44" t="s">
        <v>2</v>
      </c>
      <c r="AG5" s="41" t="s">
        <v>22</v>
      </c>
      <c r="AH5" s="41" t="s">
        <v>35</v>
      </c>
      <c r="AI5" s="41" t="s">
        <v>11</v>
      </c>
      <c r="AJ5" s="44" t="s">
        <v>29</v>
      </c>
      <c r="AK5" s="6" t="s">
        <v>66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43</v>
      </c>
      <c r="AQ5" s="11" t="s">
        <v>42</v>
      </c>
      <c r="AR5" s="6" t="s">
        <v>68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44</v>
      </c>
      <c r="AX5" s="11" t="s">
        <v>45</v>
      </c>
      <c r="AY5" s="6" t="s">
        <v>67</v>
      </c>
      <c r="AZ5" s="56" t="s">
        <v>51</v>
      </c>
      <c r="BA5" s="56" t="s">
        <v>50</v>
      </c>
      <c r="BB5" s="56" t="s">
        <v>52</v>
      </c>
      <c r="BC5" s="14" t="s">
        <v>64</v>
      </c>
    </row>
    <row r="6" spans="1:55" s="24" customFormat="1" ht="15.75" x14ac:dyDescent="0.25">
      <c r="A6" s="39" t="s">
        <v>72</v>
      </c>
      <c r="B6" s="28">
        <v>50499</v>
      </c>
      <c r="C6" s="28" t="s">
        <v>73</v>
      </c>
      <c r="D6" s="28" t="s">
        <v>74</v>
      </c>
      <c r="E6" s="98" t="s">
        <v>71</v>
      </c>
      <c r="F6" s="5" t="s">
        <v>53</v>
      </c>
      <c r="G6" s="5">
        <v>0</v>
      </c>
      <c r="H6" s="5">
        <v>0</v>
      </c>
      <c r="I6" s="99">
        <v>1</v>
      </c>
      <c r="J6" s="72"/>
      <c r="K6" s="75">
        <v>0</v>
      </c>
      <c r="L6" s="75">
        <v>0</v>
      </c>
      <c r="M6" s="47">
        <f t="shared" ref="M6:M40" si="0">SUM(K6:L6)</f>
        <v>0</v>
      </c>
      <c r="N6" s="48">
        <v>0</v>
      </c>
      <c r="O6" s="48">
        <v>0</v>
      </c>
      <c r="P6" s="49">
        <f>O6*M6</f>
        <v>0</v>
      </c>
      <c r="Q6" s="13">
        <f>P6*12</f>
        <v>0</v>
      </c>
      <c r="R6" s="103">
        <v>0</v>
      </c>
      <c r="S6" s="103">
        <v>0</v>
      </c>
      <c r="T6" s="103">
        <v>1</v>
      </c>
      <c r="U6" s="103">
        <v>1</v>
      </c>
      <c r="V6" s="103">
        <v>0</v>
      </c>
      <c r="W6" s="103">
        <v>0</v>
      </c>
      <c r="X6" s="103">
        <v>0</v>
      </c>
      <c r="Y6" s="103">
        <v>0</v>
      </c>
      <c r="Z6" s="8">
        <f t="shared" ref="Z6:Z47" si="1">SUM(R6:Y6)</f>
        <v>2</v>
      </c>
      <c r="AA6" s="9">
        <v>0</v>
      </c>
      <c r="AB6" s="9">
        <v>0</v>
      </c>
      <c r="AC6" s="51">
        <f>AB6*Z6</f>
        <v>0</v>
      </c>
      <c r="AD6" s="13">
        <f>AC6*12</f>
        <v>0</v>
      </c>
      <c r="AE6" s="105">
        <v>1</v>
      </c>
      <c r="AF6" s="105">
        <v>1</v>
      </c>
      <c r="AG6" s="52">
        <f t="shared" ref="AG6:AG40" si="2">SUM(AE6:AF6)</f>
        <v>2</v>
      </c>
      <c r="AH6" s="42">
        <v>0</v>
      </c>
      <c r="AI6" s="42">
        <v>0</v>
      </c>
      <c r="AJ6" s="43">
        <f>AI6*AG6</f>
        <v>0</v>
      </c>
      <c r="AK6" s="13">
        <f>AJ6*12</f>
        <v>0</v>
      </c>
      <c r="AL6" s="84">
        <v>0</v>
      </c>
      <c r="AM6" s="84">
        <v>0</v>
      </c>
      <c r="AN6" s="16">
        <f t="shared" ref="AN6:AN40" si="3">SUM(AL6:AM6)</f>
        <v>0</v>
      </c>
      <c r="AO6" s="15">
        <v>0</v>
      </c>
      <c r="AP6" s="15">
        <v>0</v>
      </c>
      <c r="AQ6" s="54">
        <f>AP6*AN6</f>
        <v>0</v>
      </c>
      <c r="AR6" s="13">
        <f>AQ6*12</f>
        <v>0</v>
      </c>
      <c r="AS6" s="83">
        <v>0</v>
      </c>
      <c r="AT6" s="83">
        <v>0</v>
      </c>
      <c r="AU6" s="16">
        <f t="shared" ref="AU6:AU40" si="4">SUM(AS6:AT6)</f>
        <v>0</v>
      </c>
      <c r="AV6" s="15">
        <v>0</v>
      </c>
      <c r="AW6" s="15">
        <v>0</v>
      </c>
      <c r="AX6" s="54">
        <f t="shared" ref="AX6" si="5">AW6*AU6</f>
        <v>0</v>
      </c>
      <c r="AY6" s="13">
        <f>AX6*12</f>
        <v>0</v>
      </c>
      <c r="AZ6" s="57">
        <f t="shared" ref="AZ6:AZ40" si="6">M6+Z6+AG6</f>
        <v>4</v>
      </c>
      <c r="BA6" s="57">
        <f t="shared" ref="BA6:BA47" si="7">AN6+AU6</f>
        <v>0</v>
      </c>
      <c r="BB6" s="57">
        <f t="shared" ref="BB6:BB40" si="8">SUM(AZ6:BA6)</f>
        <v>4</v>
      </c>
      <c r="BC6" s="13">
        <f t="shared" ref="BC6:BC47" si="9">Q6+AD6+AK6+AR6+AY6</f>
        <v>0</v>
      </c>
    </row>
    <row r="7" spans="1:55" s="24" customFormat="1" ht="15.75" x14ac:dyDescent="0.25">
      <c r="A7" s="40" t="s">
        <v>75</v>
      </c>
      <c r="B7" s="28">
        <v>52032</v>
      </c>
      <c r="C7" s="28" t="s">
        <v>73</v>
      </c>
      <c r="D7" s="28" t="s">
        <v>76</v>
      </c>
      <c r="E7" s="98" t="s">
        <v>71</v>
      </c>
      <c r="F7" s="5" t="s">
        <v>53</v>
      </c>
      <c r="G7" s="5">
        <v>0</v>
      </c>
      <c r="H7" s="5">
        <v>0</v>
      </c>
      <c r="I7" s="99">
        <v>1</v>
      </c>
      <c r="J7" s="72"/>
      <c r="K7" s="75">
        <v>0</v>
      </c>
      <c r="L7" s="75">
        <v>0</v>
      </c>
      <c r="M7" s="47">
        <f t="shared" si="0"/>
        <v>0</v>
      </c>
      <c r="N7" s="48">
        <v>0</v>
      </c>
      <c r="O7" s="48">
        <v>0</v>
      </c>
      <c r="P7" s="49">
        <f t="shared" ref="P7:P47" si="10">O7*M7</f>
        <v>0</v>
      </c>
      <c r="Q7" s="13">
        <f t="shared" ref="Q7:Q47" si="11">P7*12</f>
        <v>0</v>
      </c>
      <c r="R7" s="103">
        <v>0</v>
      </c>
      <c r="S7" s="103">
        <v>0</v>
      </c>
      <c r="T7" s="103">
        <v>0</v>
      </c>
      <c r="U7" s="103">
        <v>1</v>
      </c>
      <c r="V7" s="103">
        <v>0</v>
      </c>
      <c r="W7" s="103">
        <v>0</v>
      </c>
      <c r="X7" s="103">
        <v>0</v>
      </c>
      <c r="Y7" s="103">
        <v>0</v>
      </c>
      <c r="Z7" s="8">
        <f t="shared" si="1"/>
        <v>1</v>
      </c>
      <c r="AA7" s="9">
        <v>0</v>
      </c>
      <c r="AB7" s="9">
        <v>0</v>
      </c>
      <c r="AC7" s="51">
        <f t="shared" ref="AC7:AC40" si="12">AB7*Z7</f>
        <v>0</v>
      </c>
      <c r="AD7" s="13">
        <f t="shared" ref="AD7:AD40" si="13">AC7*12</f>
        <v>0</v>
      </c>
      <c r="AE7" s="105">
        <v>1</v>
      </c>
      <c r="AF7" s="105">
        <v>1</v>
      </c>
      <c r="AG7" s="52">
        <f t="shared" si="2"/>
        <v>2</v>
      </c>
      <c r="AH7" s="42">
        <v>0</v>
      </c>
      <c r="AI7" s="42">
        <v>0</v>
      </c>
      <c r="AJ7" s="43">
        <f t="shared" ref="AJ7:AJ40" si="14">AI7*AG7</f>
        <v>0</v>
      </c>
      <c r="AK7" s="13">
        <f t="shared" ref="AK7:AK40" si="15">AJ7*12</f>
        <v>0</v>
      </c>
      <c r="AL7" s="84">
        <v>0</v>
      </c>
      <c r="AM7" s="84">
        <v>0</v>
      </c>
      <c r="AN7" s="16">
        <f t="shared" si="3"/>
        <v>0</v>
      </c>
      <c r="AO7" s="15">
        <v>0</v>
      </c>
      <c r="AP7" s="15">
        <v>0</v>
      </c>
      <c r="AQ7" s="54">
        <f t="shared" ref="AQ7:AQ47" si="16">AP7*AN7</f>
        <v>0</v>
      </c>
      <c r="AR7" s="13">
        <f t="shared" ref="AR7:AR47" si="17">AQ7*12</f>
        <v>0</v>
      </c>
      <c r="AS7" s="83">
        <v>0</v>
      </c>
      <c r="AT7" s="83">
        <v>0</v>
      </c>
      <c r="AU7" s="16">
        <f t="shared" si="4"/>
        <v>0</v>
      </c>
      <c r="AV7" s="15">
        <v>0</v>
      </c>
      <c r="AW7" s="15">
        <v>0</v>
      </c>
      <c r="AX7" s="54">
        <f t="shared" ref="AX7:AX40" si="18">AW7*AU7</f>
        <v>0</v>
      </c>
      <c r="AY7" s="13">
        <f t="shared" ref="AY7:AY40" si="19">AX7*12</f>
        <v>0</v>
      </c>
      <c r="AZ7" s="57">
        <f t="shared" si="6"/>
        <v>3</v>
      </c>
      <c r="BA7" s="57">
        <f t="shared" si="7"/>
        <v>0</v>
      </c>
      <c r="BB7" s="57">
        <f t="shared" si="8"/>
        <v>3</v>
      </c>
      <c r="BC7" s="13">
        <f t="shared" si="9"/>
        <v>0</v>
      </c>
    </row>
    <row r="8" spans="1:55" s="24" customFormat="1" ht="15.75" x14ac:dyDescent="0.25">
      <c r="A8" s="39" t="s">
        <v>77</v>
      </c>
      <c r="B8" s="28">
        <v>52313</v>
      </c>
      <c r="C8" s="28" t="s">
        <v>73</v>
      </c>
      <c r="D8" s="28" t="s">
        <v>74</v>
      </c>
      <c r="E8" s="98" t="s">
        <v>71</v>
      </c>
      <c r="F8" s="5" t="s">
        <v>53</v>
      </c>
      <c r="G8" s="5">
        <v>0</v>
      </c>
      <c r="H8" s="5">
        <v>0</v>
      </c>
      <c r="I8" s="99">
        <v>1</v>
      </c>
      <c r="J8" s="72"/>
      <c r="K8" s="75">
        <v>0</v>
      </c>
      <c r="L8" s="75">
        <v>0</v>
      </c>
      <c r="M8" s="47">
        <f t="shared" si="0"/>
        <v>0</v>
      </c>
      <c r="N8" s="48">
        <v>0</v>
      </c>
      <c r="O8" s="48">
        <v>0</v>
      </c>
      <c r="P8" s="49">
        <f t="shared" si="10"/>
        <v>0</v>
      </c>
      <c r="Q8" s="13">
        <f t="shared" si="11"/>
        <v>0</v>
      </c>
      <c r="R8" s="103">
        <v>0</v>
      </c>
      <c r="S8" s="103">
        <v>0</v>
      </c>
      <c r="T8" s="103">
        <v>1</v>
      </c>
      <c r="U8" s="103">
        <v>1</v>
      </c>
      <c r="V8" s="103">
        <v>0</v>
      </c>
      <c r="W8" s="103">
        <v>0</v>
      </c>
      <c r="X8" s="103">
        <v>0</v>
      </c>
      <c r="Y8" s="103">
        <v>0</v>
      </c>
      <c r="Z8" s="8">
        <f t="shared" si="1"/>
        <v>2</v>
      </c>
      <c r="AA8" s="9">
        <v>0</v>
      </c>
      <c r="AB8" s="9">
        <v>0</v>
      </c>
      <c r="AC8" s="51">
        <f t="shared" si="12"/>
        <v>0</v>
      </c>
      <c r="AD8" s="13">
        <f t="shared" si="13"/>
        <v>0</v>
      </c>
      <c r="AE8" s="105">
        <v>1</v>
      </c>
      <c r="AF8" s="105">
        <v>1</v>
      </c>
      <c r="AG8" s="52">
        <f t="shared" si="2"/>
        <v>2</v>
      </c>
      <c r="AH8" s="42">
        <v>0</v>
      </c>
      <c r="AI8" s="42">
        <v>0</v>
      </c>
      <c r="AJ8" s="43">
        <f t="shared" si="14"/>
        <v>0</v>
      </c>
      <c r="AK8" s="13">
        <f t="shared" si="15"/>
        <v>0</v>
      </c>
      <c r="AL8" s="84">
        <v>0</v>
      </c>
      <c r="AM8" s="84">
        <v>0</v>
      </c>
      <c r="AN8" s="16">
        <f t="shared" si="3"/>
        <v>0</v>
      </c>
      <c r="AO8" s="15">
        <v>0</v>
      </c>
      <c r="AP8" s="15">
        <v>0</v>
      </c>
      <c r="AQ8" s="54">
        <f t="shared" si="16"/>
        <v>0</v>
      </c>
      <c r="AR8" s="13">
        <f t="shared" si="17"/>
        <v>0</v>
      </c>
      <c r="AS8" s="83">
        <v>0</v>
      </c>
      <c r="AT8" s="83">
        <v>0</v>
      </c>
      <c r="AU8" s="16">
        <f t="shared" si="4"/>
        <v>0</v>
      </c>
      <c r="AV8" s="15">
        <v>0</v>
      </c>
      <c r="AW8" s="15">
        <v>0</v>
      </c>
      <c r="AX8" s="54">
        <f t="shared" si="18"/>
        <v>0</v>
      </c>
      <c r="AY8" s="13">
        <f t="shared" si="19"/>
        <v>0</v>
      </c>
      <c r="AZ8" s="57">
        <f t="shared" si="6"/>
        <v>4</v>
      </c>
      <c r="BA8" s="57">
        <f t="shared" si="7"/>
        <v>0</v>
      </c>
      <c r="BB8" s="57">
        <f t="shared" si="8"/>
        <v>4</v>
      </c>
      <c r="BC8" s="13">
        <f t="shared" si="9"/>
        <v>0</v>
      </c>
    </row>
    <row r="9" spans="1:55" s="24" customFormat="1" ht="15.75" x14ac:dyDescent="0.25">
      <c r="A9" s="39" t="s">
        <v>78</v>
      </c>
      <c r="B9" s="28">
        <v>52388</v>
      </c>
      <c r="C9" s="28" t="s">
        <v>73</v>
      </c>
      <c r="D9" s="28" t="s">
        <v>74</v>
      </c>
      <c r="E9" s="98" t="s">
        <v>71</v>
      </c>
      <c r="F9" s="5" t="s">
        <v>53</v>
      </c>
      <c r="G9" s="5">
        <v>0</v>
      </c>
      <c r="H9" s="5">
        <v>0</v>
      </c>
      <c r="I9" s="99">
        <v>1</v>
      </c>
      <c r="J9" s="72"/>
      <c r="K9" s="75">
        <v>0</v>
      </c>
      <c r="L9" s="75">
        <v>0</v>
      </c>
      <c r="M9" s="47">
        <f t="shared" si="0"/>
        <v>0</v>
      </c>
      <c r="N9" s="48">
        <v>0</v>
      </c>
      <c r="O9" s="48">
        <v>0</v>
      </c>
      <c r="P9" s="49">
        <f t="shared" si="10"/>
        <v>0</v>
      </c>
      <c r="Q9" s="13">
        <f t="shared" si="11"/>
        <v>0</v>
      </c>
      <c r="R9" s="103">
        <v>0</v>
      </c>
      <c r="S9" s="103">
        <v>0</v>
      </c>
      <c r="T9" s="103">
        <v>0</v>
      </c>
      <c r="U9" s="103">
        <v>1</v>
      </c>
      <c r="V9" s="103">
        <v>0</v>
      </c>
      <c r="W9" s="103">
        <v>0</v>
      </c>
      <c r="X9" s="103">
        <v>0</v>
      </c>
      <c r="Y9" s="103">
        <v>0</v>
      </c>
      <c r="Z9" s="8">
        <f t="shared" si="1"/>
        <v>1</v>
      </c>
      <c r="AA9" s="9">
        <v>0</v>
      </c>
      <c r="AB9" s="9">
        <v>0</v>
      </c>
      <c r="AC9" s="51">
        <f t="shared" si="12"/>
        <v>0</v>
      </c>
      <c r="AD9" s="13">
        <f t="shared" si="13"/>
        <v>0</v>
      </c>
      <c r="AE9" s="105">
        <v>1</v>
      </c>
      <c r="AF9" s="105">
        <v>1</v>
      </c>
      <c r="AG9" s="52">
        <f t="shared" si="2"/>
        <v>2</v>
      </c>
      <c r="AH9" s="42">
        <v>0</v>
      </c>
      <c r="AI9" s="42">
        <v>0</v>
      </c>
      <c r="AJ9" s="43">
        <f t="shared" si="14"/>
        <v>0</v>
      </c>
      <c r="AK9" s="13">
        <f t="shared" si="15"/>
        <v>0</v>
      </c>
      <c r="AL9" s="84">
        <v>0</v>
      </c>
      <c r="AM9" s="84">
        <v>0</v>
      </c>
      <c r="AN9" s="16">
        <f t="shared" si="3"/>
        <v>0</v>
      </c>
      <c r="AO9" s="15">
        <v>0</v>
      </c>
      <c r="AP9" s="15">
        <v>0</v>
      </c>
      <c r="AQ9" s="54">
        <f t="shared" si="16"/>
        <v>0</v>
      </c>
      <c r="AR9" s="13">
        <f t="shared" si="17"/>
        <v>0</v>
      </c>
      <c r="AS9" s="83">
        <v>0</v>
      </c>
      <c r="AT9" s="83">
        <v>0</v>
      </c>
      <c r="AU9" s="16">
        <f t="shared" si="4"/>
        <v>0</v>
      </c>
      <c r="AV9" s="15">
        <v>0</v>
      </c>
      <c r="AW9" s="15">
        <v>0</v>
      </c>
      <c r="AX9" s="54">
        <f t="shared" si="18"/>
        <v>0</v>
      </c>
      <c r="AY9" s="13">
        <f t="shared" si="19"/>
        <v>0</v>
      </c>
      <c r="AZ9" s="57">
        <f t="shared" si="6"/>
        <v>3</v>
      </c>
      <c r="BA9" s="57">
        <f t="shared" si="7"/>
        <v>0</v>
      </c>
      <c r="BB9" s="57">
        <f t="shared" si="8"/>
        <v>3</v>
      </c>
      <c r="BC9" s="13">
        <f t="shared" si="9"/>
        <v>0</v>
      </c>
    </row>
    <row r="10" spans="1:55" s="24" customFormat="1" ht="15.75" x14ac:dyDescent="0.25">
      <c r="A10" s="39" t="s">
        <v>79</v>
      </c>
      <c r="B10" s="28">
        <v>55399</v>
      </c>
      <c r="C10" s="28" t="s">
        <v>73</v>
      </c>
      <c r="D10" s="28" t="s">
        <v>76</v>
      </c>
      <c r="E10" s="98" t="s">
        <v>71</v>
      </c>
      <c r="F10" s="5" t="s">
        <v>53</v>
      </c>
      <c r="G10" s="5">
        <v>0</v>
      </c>
      <c r="H10" s="5">
        <v>0</v>
      </c>
      <c r="I10" s="99">
        <v>1</v>
      </c>
      <c r="J10" s="72"/>
      <c r="K10" s="75">
        <v>0</v>
      </c>
      <c r="L10" s="75">
        <v>0</v>
      </c>
      <c r="M10" s="47">
        <f t="shared" si="0"/>
        <v>0</v>
      </c>
      <c r="N10" s="48">
        <v>0</v>
      </c>
      <c r="O10" s="48">
        <v>0</v>
      </c>
      <c r="P10" s="49">
        <f t="shared" si="10"/>
        <v>0</v>
      </c>
      <c r="Q10" s="13">
        <f t="shared" si="11"/>
        <v>0</v>
      </c>
      <c r="R10" s="103">
        <v>0</v>
      </c>
      <c r="S10" s="103">
        <v>0</v>
      </c>
      <c r="T10" s="103">
        <v>0</v>
      </c>
      <c r="U10" s="103">
        <v>1</v>
      </c>
      <c r="V10" s="103">
        <v>0</v>
      </c>
      <c r="W10" s="103">
        <v>0</v>
      </c>
      <c r="X10" s="103">
        <v>0</v>
      </c>
      <c r="Y10" s="103">
        <v>0</v>
      </c>
      <c r="Z10" s="8">
        <f t="shared" si="1"/>
        <v>1</v>
      </c>
      <c r="AA10" s="9">
        <v>0</v>
      </c>
      <c r="AB10" s="9">
        <v>0</v>
      </c>
      <c r="AC10" s="51">
        <f t="shared" si="12"/>
        <v>0</v>
      </c>
      <c r="AD10" s="13">
        <f t="shared" si="13"/>
        <v>0</v>
      </c>
      <c r="AE10" s="105">
        <v>1</v>
      </c>
      <c r="AF10" s="105">
        <v>1</v>
      </c>
      <c r="AG10" s="52">
        <f t="shared" si="2"/>
        <v>2</v>
      </c>
      <c r="AH10" s="42">
        <v>0</v>
      </c>
      <c r="AI10" s="42">
        <v>0</v>
      </c>
      <c r="AJ10" s="43">
        <f t="shared" si="14"/>
        <v>0</v>
      </c>
      <c r="AK10" s="13">
        <f t="shared" si="15"/>
        <v>0</v>
      </c>
      <c r="AL10" s="84">
        <v>0</v>
      </c>
      <c r="AM10" s="84">
        <v>0</v>
      </c>
      <c r="AN10" s="16">
        <f t="shared" si="3"/>
        <v>0</v>
      </c>
      <c r="AO10" s="15">
        <v>0</v>
      </c>
      <c r="AP10" s="15">
        <v>0</v>
      </c>
      <c r="AQ10" s="54">
        <f t="shared" si="16"/>
        <v>0</v>
      </c>
      <c r="AR10" s="13">
        <f t="shared" si="17"/>
        <v>0</v>
      </c>
      <c r="AS10" s="83">
        <v>0</v>
      </c>
      <c r="AT10" s="83">
        <v>0</v>
      </c>
      <c r="AU10" s="16">
        <f t="shared" si="4"/>
        <v>0</v>
      </c>
      <c r="AV10" s="15">
        <v>0</v>
      </c>
      <c r="AW10" s="15">
        <v>0</v>
      </c>
      <c r="AX10" s="54">
        <f t="shared" si="18"/>
        <v>0</v>
      </c>
      <c r="AY10" s="13">
        <f t="shared" si="19"/>
        <v>0</v>
      </c>
      <c r="AZ10" s="57">
        <f t="shared" si="6"/>
        <v>3</v>
      </c>
      <c r="BA10" s="57">
        <f t="shared" si="7"/>
        <v>0</v>
      </c>
      <c r="BB10" s="57">
        <f t="shared" si="8"/>
        <v>3</v>
      </c>
      <c r="BC10" s="13">
        <f t="shared" si="9"/>
        <v>0</v>
      </c>
    </row>
    <row r="11" spans="1:55" s="24" customFormat="1" ht="15.75" x14ac:dyDescent="0.25">
      <c r="A11" s="39" t="s">
        <v>80</v>
      </c>
      <c r="B11" s="28">
        <v>55951</v>
      </c>
      <c r="C11" s="28" t="s">
        <v>73</v>
      </c>
      <c r="D11" s="28" t="s">
        <v>76</v>
      </c>
      <c r="E11" s="98" t="s">
        <v>71</v>
      </c>
      <c r="F11" s="5" t="s">
        <v>53</v>
      </c>
      <c r="G11" s="5">
        <v>0</v>
      </c>
      <c r="H11" s="5">
        <v>0</v>
      </c>
      <c r="I11" s="99">
        <v>1</v>
      </c>
      <c r="J11" s="72"/>
      <c r="K11" s="75">
        <v>0</v>
      </c>
      <c r="L11" s="75">
        <v>0</v>
      </c>
      <c r="M11" s="47">
        <f t="shared" si="0"/>
        <v>0</v>
      </c>
      <c r="N11" s="48">
        <v>0</v>
      </c>
      <c r="O11" s="48">
        <v>0</v>
      </c>
      <c r="P11" s="49">
        <f t="shared" si="10"/>
        <v>0</v>
      </c>
      <c r="Q11" s="13">
        <f t="shared" si="11"/>
        <v>0</v>
      </c>
      <c r="R11" s="103">
        <v>0</v>
      </c>
      <c r="S11" s="103">
        <v>0</v>
      </c>
      <c r="T11" s="103">
        <v>0</v>
      </c>
      <c r="U11" s="103">
        <v>1</v>
      </c>
      <c r="V11" s="103">
        <v>0</v>
      </c>
      <c r="W11" s="103">
        <v>0</v>
      </c>
      <c r="X11" s="103">
        <v>0</v>
      </c>
      <c r="Y11" s="103">
        <v>0</v>
      </c>
      <c r="Z11" s="8">
        <f t="shared" si="1"/>
        <v>1</v>
      </c>
      <c r="AA11" s="9">
        <v>0</v>
      </c>
      <c r="AB11" s="9">
        <v>0</v>
      </c>
      <c r="AC11" s="51">
        <f t="shared" si="12"/>
        <v>0</v>
      </c>
      <c r="AD11" s="13">
        <f t="shared" si="13"/>
        <v>0</v>
      </c>
      <c r="AE11" s="105">
        <v>1</v>
      </c>
      <c r="AF11" s="105">
        <v>1</v>
      </c>
      <c r="AG11" s="52">
        <f t="shared" si="2"/>
        <v>2</v>
      </c>
      <c r="AH11" s="42">
        <v>0</v>
      </c>
      <c r="AI11" s="42">
        <v>0</v>
      </c>
      <c r="AJ11" s="43">
        <f t="shared" si="14"/>
        <v>0</v>
      </c>
      <c r="AK11" s="13">
        <f t="shared" si="15"/>
        <v>0</v>
      </c>
      <c r="AL11" s="84">
        <v>0</v>
      </c>
      <c r="AM11" s="84">
        <v>0</v>
      </c>
      <c r="AN11" s="16">
        <f t="shared" si="3"/>
        <v>0</v>
      </c>
      <c r="AO11" s="15">
        <v>0</v>
      </c>
      <c r="AP11" s="15">
        <v>0</v>
      </c>
      <c r="AQ11" s="54">
        <f t="shared" si="16"/>
        <v>0</v>
      </c>
      <c r="AR11" s="13">
        <f t="shared" si="17"/>
        <v>0</v>
      </c>
      <c r="AS11" s="83">
        <v>0</v>
      </c>
      <c r="AT11" s="83">
        <v>0</v>
      </c>
      <c r="AU11" s="16">
        <f t="shared" si="4"/>
        <v>0</v>
      </c>
      <c r="AV11" s="15">
        <v>0</v>
      </c>
      <c r="AW11" s="15">
        <v>0</v>
      </c>
      <c r="AX11" s="54">
        <f t="shared" si="18"/>
        <v>0</v>
      </c>
      <c r="AY11" s="13">
        <f t="shared" si="19"/>
        <v>0</v>
      </c>
      <c r="AZ11" s="57">
        <f t="shared" si="6"/>
        <v>3</v>
      </c>
      <c r="BA11" s="57">
        <f t="shared" si="7"/>
        <v>0</v>
      </c>
      <c r="BB11" s="57">
        <f t="shared" si="8"/>
        <v>3</v>
      </c>
      <c r="BC11" s="13">
        <f t="shared" si="9"/>
        <v>0</v>
      </c>
    </row>
    <row r="12" spans="1:55" s="24" customFormat="1" ht="15.75" x14ac:dyDescent="0.25">
      <c r="A12" s="40" t="s">
        <v>81</v>
      </c>
      <c r="B12" s="28">
        <v>57350</v>
      </c>
      <c r="C12" s="28" t="s">
        <v>73</v>
      </c>
      <c r="D12" s="28" t="s">
        <v>76</v>
      </c>
      <c r="E12" s="98" t="s">
        <v>71</v>
      </c>
      <c r="F12" s="5" t="s">
        <v>53</v>
      </c>
      <c r="G12" s="5">
        <v>0</v>
      </c>
      <c r="H12" s="5">
        <v>0</v>
      </c>
      <c r="I12" s="99">
        <v>1</v>
      </c>
      <c r="J12" s="72"/>
      <c r="K12" s="75">
        <v>0</v>
      </c>
      <c r="L12" s="75">
        <v>0</v>
      </c>
      <c r="M12" s="47">
        <f t="shared" si="0"/>
        <v>0</v>
      </c>
      <c r="N12" s="48">
        <v>0</v>
      </c>
      <c r="O12" s="48">
        <v>0</v>
      </c>
      <c r="P12" s="49">
        <f t="shared" si="10"/>
        <v>0</v>
      </c>
      <c r="Q12" s="13">
        <f t="shared" si="11"/>
        <v>0</v>
      </c>
      <c r="R12" s="103">
        <v>0</v>
      </c>
      <c r="S12" s="103">
        <v>0</v>
      </c>
      <c r="T12" s="103">
        <v>0</v>
      </c>
      <c r="U12" s="103">
        <v>1</v>
      </c>
      <c r="V12" s="103">
        <v>0</v>
      </c>
      <c r="W12" s="103">
        <v>0</v>
      </c>
      <c r="X12" s="103">
        <v>0</v>
      </c>
      <c r="Y12" s="103">
        <v>0</v>
      </c>
      <c r="Z12" s="8">
        <f t="shared" si="1"/>
        <v>1</v>
      </c>
      <c r="AA12" s="9">
        <v>0</v>
      </c>
      <c r="AB12" s="9">
        <v>0</v>
      </c>
      <c r="AC12" s="51">
        <f t="shared" si="12"/>
        <v>0</v>
      </c>
      <c r="AD12" s="13">
        <f t="shared" si="13"/>
        <v>0</v>
      </c>
      <c r="AE12" s="105">
        <v>1</v>
      </c>
      <c r="AF12" s="105">
        <v>1</v>
      </c>
      <c r="AG12" s="52">
        <f t="shared" si="2"/>
        <v>2</v>
      </c>
      <c r="AH12" s="42">
        <v>0</v>
      </c>
      <c r="AI12" s="42">
        <v>0</v>
      </c>
      <c r="AJ12" s="43">
        <f t="shared" si="14"/>
        <v>0</v>
      </c>
      <c r="AK12" s="13">
        <f t="shared" si="15"/>
        <v>0</v>
      </c>
      <c r="AL12" s="84">
        <v>0</v>
      </c>
      <c r="AM12" s="84">
        <v>0</v>
      </c>
      <c r="AN12" s="16">
        <f t="shared" si="3"/>
        <v>0</v>
      </c>
      <c r="AO12" s="15">
        <v>0</v>
      </c>
      <c r="AP12" s="15">
        <v>0</v>
      </c>
      <c r="AQ12" s="54">
        <f t="shared" si="16"/>
        <v>0</v>
      </c>
      <c r="AR12" s="13">
        <f t="shared" si="17"/>
        <v>0</v>
      </c>
      <c r="AS12" s="83">
        <v>0</v>
      </c>
      <c r="AT12" s="83">
        <v>0</v>
      </c>
      <c r="AU12" s="16">
        <f t="shared" si="4"/>
        <v>0</v>
      </c>
      <c r="AV12" s="15">
        <v>0</v>
      </c>
      <c r="AW12" s="15">
        <v>0</v>
      </c>
      <c r="AX12" s="54">
        <f t="shared" si="18"/>
        <v>0</v>
      </c>
      <c r="AY12" s="13">
        <f t="shared" si="19"/>
        <v>0</v>
      </c>
      <c r="AZ12" s="57">
        <f t="shared" si="6"/>
        <v>3</v>
      </c>
      <c r="BA12" s="57">
        <f t="shared" si="7"/>
        <v>0</v>
      </c>
      <c r="BB12" s="57">
        <f t="shared" si="8"/>
        <v>3</v>
      </c>
      <c r="BC12" s="13">
        <f t="shared" si="9"/>
        <v>0</v>
      </c>
    </row>
    <row r="13" spans="1:55" s="24" customFormat="1" ht="15.75" x14ac:dyDescent="0.25">
      <c r="A13" s="39" t="s">
        <v>82</v>
      </c>
      <c r="B13" s="28">
        <v>54398</v>
      </c>
      <c r="C13" s="28" t="s">
        <v>73</v>
      </c>
      <c r="D13" s="28" t="s">
        <v>76</v>
      </c>
      <c r="E13" s="98" t="s">
        <v>71</v>
      </c>
      <c r="F13" s="5" t="s">
        <v>53</v>
      </c>
      <c r="G13" s="5">
        <v>0</v>
      </c>
      <c r="H13" s="5">
        <v>0</v>
      </c>
      <c r="I13" s="99">
        <v>1</v>
      </c>
      <c r="J13" s="72"/>
      <c r="K13" s="75">
        <v>0</v>
      </c>
      <c r="L13" s="75">
        <v>0</v>
      </c>
      <c r="M13" s="47">
        <f t="shared" si="0"/>
        <v>0</v>
      </c>
      <c r="N13" s="48">
        <v>0</v>
      </c>
      <c r="O13" s="48">
        <v>0</v>
      </c>
      <c r="P13" s="49">
        <f t="shared" si="10"/>
        <v>0</v>
      </c>
      <c r="Q13" s="13">
        <f t="shared" si="11"/>
        <v>0</v>
      </c>
      <c r="R13" s="103">
        <v>0</v>
      </c>
      <c r="S13" s="103">
        <v>0</v>
      </c>
      <c r="T13" s="103">
        <v>0</v>
      </c>
      <c r="U13" s="103">
        <v>1</v>
      </c>
      <c r="V13" s="103">
        <v>0</v>
      </c>
      <c r="W13" s="103">
        <v>0</v>
      </c>
      <c r="X13" s="103">
        <v>0</v>
      </c>
      <c r="Y13" s="103">
        <v>0</v>
      </c>
      <c r="Z13" s="8">
        <f t="shared" si="1"/>
        <v>1</v>
      </c>
      <c r="AA13" s="9">
        <v>0</v>
      </c>
      <c r="AB13" s="9">
        <v>0</v>
      </c>
      <c r="AC13" s="51">
        <f t="shared" si="12"/>
        <v>0</v>
      </c>
      <c r="AD13" s="13">
        <f t="shared" si="13"/>
        <v>0</v>
      </c>
      <c r="AE13" s="105">
        <v>1</v>
      </c>
      <c r="AF13" s="105">
        <v>1</v>
      </c>
      <c r="AG13" s="52">
        <f t="shared" si="2"/>
        <v>2</v>
      </c>
      <c r="AH13" s="42">
        <v>0</v>
      </c>
      <c r="AI13" s="42">
        <v>0</v>
      </c>
      <c r="AJ13" s="43">
        <f t="shared" si="14"/>
        <v>0</v>
      </c>
      <c r="AK13" s="13">
        <f t="shared" si="15"/>
        <v>0</v>
      </c>
      <c r="AL13" s="84">
        <v>0</v>
      </c>
      <c r="AM13" s="84">
        <v>0</v>
      </c>
      <c r="AN13" s="16">
        <f t="shared" si="3"/>
        <v>0</v>
      </c>
      <c r="AO13" s="15">
        <v>0</v>
      </c>
      <c r="AP13" s="15">
        <v>0</v>
      </c>
      <c r="AQ13" s="54">
        <f t="shared" si="16"/>
        <v>0</v>
      </c>
      <c r="AR13" s="13">
        <f t="shared" si="17"/>
        <v>0</v>
      </c>
      <c r="AS13" s="83">
        <v>0</v>
      </c>
      <c r="AT13" s="83">
        <v>0</v>
      </c>
      <c r="AU13" s="16">
        <f t="shared" si="4"/>
        <v>0</v>
      </c>
      <c r="AV13" s="15">
        <v>0</v>
      </c>
      <c r="AW13" s="15">
        <v>0</v>
      </c>
      <c r="AX13" s="54">
        <f t="shared" si="18"/>
        <v>0</v>
      </c>
      <c r="AY13" s="13">
        <f t="shared" si="19"/>
        <v>0</v>
      </c>
      <c r="AZ13" s="57">
        <f t="shared" si="6"/>
        <v>3</v>
      </c>
      <c r="BA13" s="57">
        <f t="shared" si="7"/>
        <v>0</v>
      </c>
      <c r="BB13" s="57">
        <f t="shared" si="8"/>
        <v>3</v>
      </c>
      <c r="BC13" s="13">
        <f t="shared" si="9"/>
        <v>0</v>
      </c>
    </row>
    <row r="14" spans="1:55" s="24" customFormat="1" ht="15.75" x14ac:dyDescent="0.25">
      <c r="A14" s="40" t="s">
        <v>83</v>
      </c>
      <c r="B14" s="28">
        <v>70086</v>
      </c>
      <c r="C14" s="28" t="s">
        <v>73</v>
      </c>
      <c r="D14" s="28" t="s">
        <v>76</v>
      </c>
      <c r="E14" s="98" t="s">
        <v>71</v>
      </c>
      <c r="F14" s="5" t="s">
        <v>53</v>
      </c>
      <c r="G14" s="5">
        <v>0</v>
      </c>
      <c r="H14" s="5">
        <v>0</v>
      </c>
      <c r="I14" s="99">
        <v>1</v>
      </c>
      <c r="J14" s="72"/>
      <c r="K14" s="75">
        <v>0</v>
      </c>
      <c r="L14" s="75">
        <v>0</v>
      </c>
      <c r="M14" s="47">
        <f t="shared" si="0"/>
        <v>0</v>
      </c>
      <c r="N14" s="48">
        <v>0</v>
      </c>
      <c r="O14" s="48">
        <v>0</v>
      </c>
      <c r="P14" s="49">
        <f t="shared" si="10"/>
        <v>0</v>
      </c>
      <c r="Q14" s="13">
        <f t="shared" si="11"/>
        <v>0</v>
      </c>
      <c r="R14" s="103">
        <v>0</v>
      </c>
      <c r="S14" s="103">
        <v>0</v>
      </c>
      <c r="T14" s="103">
        <v>0</v>
      </c>
      <c r="U14" s="103">
        <v>1</v>
      </c>
      <c r="V14" s="103">
        <v>0</v>
      </c>
      <c r="W14" s="103">
        <v>0</v>
      </c>
      <c r="X14" s="103">
        <v>0</v>
      </c>
      <c r="Y14" s="103">
        <v>0</v>
      </c>
      <c r="Z14" s="8">
        <f t="shared" si="1"/>
        <v>1</v>
      </c>
      <c r="AA14" s="9">
        <v>0</v>
      </c>
      <c r="AB14" s="9">
        <v>0</v>
      </c>
      <c r="AC14" s="51">
        <f t="shared" si="12"/>
        <v>0</v>
      </c>
      <c r="AD14" s="13">
        <f t="shared" si="13"/>
        <v>0</v>
      </c>
      <c r="AE14" s="105">
        <v>1</v>
      </c>
      <c r="AF14" s="105">
        <v>1</v>
      </c>
      <c r="AG14" s="52">
        <f t="shared" si="2"/>
        <v>2</v>
      </c>
      <c r="AH14" s="42">
        <v>0</v>
      </c>
      <c r="AI14" s="42">
        <v>0</v>
      </c>
      <c r="AJ14" s="43">
        <f t="shared" si="14"/>
        <v>0</v>
      </c>
      <c r="AK14" s="13">
        <f t="shared" si="15"/>
        <v>0</v>
      </c>
      <c r="AL14" s="84">
        <v>0</v>
      </c>
      <c r="AM14" s="84">
        <v>0</v>
      </c>
      <c r="AN14" s="16">
        <f t="shared" si="3"/>
        <v>0</v>
      </c>
      <c r="AO14" s="15">
        <v>0</v>
      </c>
      <c r="AP14" s="15">
        <v>0</v>
      </c>
      <c r="AQ14" s="54">
        <f t="shared" si="16"/>
        <v>0</v>
      </c>
      <c r="AR14" s="13">
        <f t="shared" si="17"/>
        <v>0</v>
      </c>
      <c r="AS14" s="83">
        <v>0</v>
      </c>
      <c r="AT14" s="83">
        <v>0</v>
      </c>
      <c r="AU14" s="16">
        <f t="shared" si="4"/>
        <v>0</v>
      </c>
      <c r="AV14" s="15">
        <v>0</v>
      </c>
      <c r="AW14" s="15">
        <v>0</v>
      </c>
      <c r="AX14" s="54">
        <f t="shared" si="18"/>
        <v>0</v>
      </c>
      <c r="AY14" s="13">
        <f t="shared" si="19"/>
        <v>0</v>
      </c>
      <c r="AZ14" s="57">
        <f t="shared" si="6"/>
        <v>3</v>
      </c>
      <c r="BA14" s="57">
        <f t="shared" si="7"/>
        <v>0</v>
      </c>
      <c r="BB14" s="57">
        <f t="shared" si="8"/>
        <v>3</v>
      </c>
      <c r="BC14" s="13">
        <f t="shared" si="9"/>
        <v>0</v>
      </c>
    </row>
    <row r="15" spans="1:55" s="24" customFormat="1" ht="15.75" x14ac:dyDescent="0.25">
      <c r="A15" s="39" t="s">
        <v>84</v>
      </c>
      <c r="B15" s="28">
        <v>57988</v>
      </c>
      <c r="C15" s="28" t="s">
        <v>73</v>
      </c>
      <c r="D15" s="28" t="s">
        <v>76</v>
      </c>
      <c r="E15" s="98" t="s">
        <v>71</v>
      </c>
      <c r="F15" s="5" t="s">
        <v>53</v>
      </c>
      <c r="G15" s="5">
        <v>0</v>
      </c>
      <c r="H15" s="5">
        <v>0</v>
      </c>
      <c r="I15" s="99">
        <v>1</v>
      </c>
      <c r="J15" s="72"/>
      <c r="K15" s="75">
        <v>0</v>
      </c>
      <c r="L15" s="75">
        <v>0</v>
      </c>
      <c r="M15" s="47">
        <f t="shared" si="0"/>
        <v>0</v>
      </c>
      <c r="N15" s="48">
        <v>0</v>
      </c>
      <c r="O15" s="48">
        <v>0</v>
      </c>
      <c r="P15" s="49">
        <f t="shared" si="10"/>
        <v>0</v>
      </c>
      <c r="Q15" s="13">
        <f t="shared" si="11"/>
        <v>0</v>
      </c>
      <c r="R15" s="103">
        <v>0</v>
      </c>
      <c r="S15" s="103">
        <v>0</v>
      </c>
      <c r="T15" s="103">
        <v>0</v>
      </c>
      <c r="U15" s="103">
        <v>1</v>
      </c>
      <c r="V15" s="103">
        <v>0</v>
      </c>
      <c r="W15" s="103">
        <v>0</v>
      </c>
      <c r="X15" s="103">
        <v>0</v>
      </c>
      <c r="Y15" s="103">
        <v>0</v>
      </c>
      <c r="Z15" s="8">
        <f t="shared" si="1"/>
        <v>1</v>
      </c>
      <c r="AA15" s="9">
        <v>0</v>
      </c>
      <c r="AB15" s="9">
        <v>0</v>
      </c>
      <c r="AC15" s="51">
        <f t="shared" si="12"/>
        <v>0</v>
      </c>
      <c r="AD15" s="13">
        <f t="shared" si="13"/>
        <v>0</v>
      </c>
      <c r="AE15" s="105">
        <v>1</v>
      </c>
      <c r="AF15" s="105">
        <v>1</v>
      </c>
      <c r="AG15" s="52">
        <f t="shared" si="2"/>
        <v>2</v>
      </c>
      <c r="AH15" s="42">
        <v>0</v>
      </c>
      <c r="AI15" s="42">
        <v>0</v>
      </c>
      <c r="AJ15" s="43">
        <f t="shared" si="14"/>
        <v>0</v>
      </c>
      <c r="AK15" s="13">
        <f t="shared" si="15"/>
        <v>0</v>
      </c>
      <c r="AL15" s="84">
        <v>0</v>
      </c>
      <c r="AM15" s="84">
        <v>0</v>
      </c>
      <c r="AN15" s="16">
        <f t="shared" si="3"/>
        <v>0</v>
      </c>
      <c r="AO15" s="15">
        <v>0</v>
      </c>
      <c r="AP15" s="15">
        <v>0</v>
      </c>
      <c r="AQ15" s="54">
        <f t="shared" si="16"/>
        <v>0</v>
      </c>
      <c r="AR15" s="13">
        <f t="shared" si="17"/>
        <v>0</v>
      </c>
      <c r="AS15" s="83">
        <v>0</v>
      </c>
      <c r="AT15" s="83">
        <v>0</v>
      </c>
      <c r="AU15" s="16">
        <f t="shared" si="4"/>
        <v>0</v>
      </c>
      <c r="AV15" s="15">
        <v>0</v>
      </c>
      <c r="AW15" s="15">
        <v>0</v>
      </c>
      <c r="AX15" s="54">
        <f t="shared" si="18"/>
        <v>0</v>
      </c>
      <c r="AY15" s="13">
        <f t="shared" si="19"/>
        <v>0</v>
      </c>
      <c r="AZ15" s="57">
        <f t="shared" si="6"/>
        <v>3</v>
      </c>
      <c r="BA15" s="57">
        <f t="shared" si="7"/>
        <v>0</v>
      </c>
      <c r="BB15" s="57">
        <f t="shared" si="8"/>
        <v>3</v>
      </c>
      <c r="BC15" s="13">
        <f t="shared" si="9"/>
        <v>0</v>
      </c>
    </row>
    <row r="16" spans="1:55" s="24" customFormat="1" ht="15.75" x14ac:dyDescent="0.25">
      <c r="A16" s="40" t="s">
        <v>85</v>
      </c>
      <c r="B16" s="28">
        <v>58617</v>
      </c>
      <c r="C16" s="28" t="s">
        <v>73</v>
      </c>
      <c r="D16" s="28" t="s">
        <v>76</v>
      </c>
      <c r="E16" s="98" t="s">
        <v>71</v>
      </c>
      <c r="F16" s="5" t="s">
        <v>53</v>
      </c>
      <c r="G16" s="5">
        <v>0</v>
      </c>
      <c r="H16" s="5">
        <v>0</v>
      </c>
      <c r="I16" s="99">
        <v>1</v>
      </c>
      <c r="J16" s="72"/>
      <c r="K16" s="75">
        <v>0</v>
      </c>
      <c r="L16" s="75">
        <v>0</v>
      </c>
      <c r="M16" s="47">
        <f t="shared" si="0"/>
        <v>0</v>
      </c>
      <c r="N16" s="48">
        <v>0</v>
      </c>
      <c r="O16" s="48">
        <v>0</v>
      </c>
      <c r="P16" s="49">
        <f t="shared" si="10"/>
        <v>0</v>
      </c>
      <c r="Q16" s="13">
        <f t="shared" si="11"/>
        <v>0</v>
      </c>
      <c r="R16" s="103">
        <v>0</v>
      </c>
      <c r="S16" s="103">
        <v>0</v>
      </c>
      <c r="T16" s="103">
        <v>0</v>
      </c>
      <c r="U16" s="103">
        <v>1</v>
      </c>
      <c r="V16" s="103">
        <v>0</v>
      </c>
      <c r="W16" s="103">
        <v>0</v>
      </c>
      <c r="X16" s="103">
        <v>0</v>
      </c>
      <c r="Y16" s="103">
        <v>0</v>
      </c>
      <c r="Z16" s="8">
        <f t="shared" si="1"/>
        <v>1</v>
      </c>
      <c r="AA16" s="9">
        <v>0</v>
      </c>
      <c r="AB16" s="9">
        <v>0</v>
      </c>
      <c r="AC16" s="51">
        <f t="shared" si="12"/>
        <v>0</v>
      </c>
      <c r="AD16" s="13">
        <f t="shared" si="13"/>
        <v>0</v>
      </c>
      <c r="AE16" s="105">
        <v>1</v>
      </c>
      <c r="AF16" s="105">
        <v>1</v>
      </c>
      <c r="AG16" s="52">
        <f t="shared" si="2"/>
        <v>2</v>
      </c>
      <c r="AH16" s="42">
        <v>0</v>
      </c>
      <c r="AI16" s="42">
        <v>0</v>
      </c>
      <c r="AJ16" s="43">
        <f t="shared" si="14"/>
        <v>0</v>
      </c>
      <c r="AK16" s="13">
        <f t="shared" si="15"/>
        <v>0</v>
      </c>
      <c r="AL16" s="84">
        <v>0</v>
      </c>
      <c r="AM16" s="84">
        <v>0</v>
      </c>
      <c r="AN16" s="16">
        <f t="shared" si="3"/>
        <v>0</v>
      </c>
      <c r="AO16" s="15">
        <v>0</v>
      </c>
      <c r="AP16" s="15">
        <v>0</v>
      </c>
      <c r="AQ16" s="54">
        <f t="shared" si="16"/>
        <v>0</v>
      </c>
      <c r="AR16" s="13">
        <f t="shared" si="17"/>
        <v>0</v>
      </c>
      <c r="AS16" s="83">
        <v>0</v>
      </c>
      <c r="AT16" s="83">
        <v>0</v>
      </c>
      <c r="AU16" s="16">
        <f t="shared" si="4"/>
        <v>0</v>
      </c>
      <c r="AV16" s="15">
        <v>0</v>
      </c>
      <c r="AW16" s="15">
        <v>0</v>
      </c>
      <c r="AX16" s="54">
        <f t="shared" si="18"/>
        <v>0</v>
      </c>
      <c r="AY16" s="13">
        <f t="shared" si="19"/>
        <v>0</v>
      </c>
      <c r="AZ16" s="57">
        <f t="shared" si="6"/>
        <v>3</v>
      </c>
      <c r="BA16" s="57">
        <f t="shared" si="7"/>
        <v>0</v>
      </c>
      <c r="BB16" s="57">
        <f t="shared" si="8"/>
        <v>3</v>
      </c>
      <c r="BC16" s="13">
        <f t="shared" si="9"/>
        <v>0</v>
      </c>
    </row>
    <row r="17" spans="1:55" s="24" customFormat="1" ht="15.75" x14ac:dyDescent="0.25">
      <c r="A17" s="39" t="s">
        <v>86</v>
      </c>
      <c r="B17" s="28">
        <v>58891</v>
      </c>
      <c r="C17" s="28" t="s">
        <v>73</v>
      </c>
      <c r="D17" s="28" t="s">
        <v>76</v>
      </c>
      <c r="E17" s="98" t="s">
        <v>71</v>
      </c>
      <c r="F17" s="5" t="s">
        <v>53</v>
      </c>
      <c r="G17" s="5">
        <v>0</v>
      </c>
      <c r="H17" s="5">
        <v>0</v>
      </c>
      <c r="I17" s="99">
        <v>1</v>
      </c>
      <c r="J17" s="72"/>
      <c r="K17" s="75">
        <v>0</v>
      </c>
      <c r="L17" s="75">
        <v>0</v>
      </c>
      <c r="M17" s="47">
        <f t="shared" si="0"/>
        <v>0</v>
      </c>
      <c r="N17" s="48">
        <v>0</v>
      </c>
      <c r="O17" s="48">
        <v>0</v>
      </c>
      <c r="P17" s="49">
        <f t="shared" si="10"/>
        <v>0</v>
      </c>
      <c r="Q17" s="13">
        <f t="shared" si="11"/>
        <v>0</v>
      </c>
      <c r="R17" s="103">
        <v>0</v>
      </c>
      <c r="S17" s="103">
        <v>0</v>
      </c>
      <c r="T17" s="103">
        <v>1</v>
      </c>
      <c r="U17" s="103">
        <v>1</v>
      </c>
      <c r="V17" s="103">
        <v>0</v>
      </c>
      <c r="W17" s="103">
        <v>0</v>
      </c>
      <c r="X17" s="103">
        <v>0</v>
      </c>
      <c r="Y17" s="103">
        <v>0</v>
      </c>
      <c r="Z17" s="8">
        <f t="shared" si="1"/>
        <v>2</v>
      </c>
      <c r="AA17" s="9">
        <v>0</v>
      </c>
      <c r="AB17" s="9">
        <v>0</v>
      </c>
      <c r="AC17" s="51">
        <f t="shared" si="12"/>
        <v>0</v>
      </c>
      <c r="AD17" s="13">
        <f t="shared" si="13"/>
        <v>0</v>
      </c>
      <c r="AE17" s="105">
        <v>1</v>
      </c>
      <c r="AF17" s="105">
        <v>1</v>
      </c>
      <c r="AG17" s="52">
        <f t="shared" si="2"/>
        <v>2</v>
      </c>
      <c r="AH17" s="42">
        <v>0</v>
      </c>
      <c r="AI17" s="42">
        <v>0</v>
      </c>
      <c r="AJ17" s="43">
        <f t="shared" si="14"/>
        <v>0</v>
      </c>
      <c r="AK17" s="13">
        <f t="shared" si="15"/>
        <v>0</v>
      </c>
      <c r="AL17" s="84">
        <v>0</v>
      </c>
      <c r="AM17" s="84">
        <v>0</v>
      </c>
      <c r="AN17" s="16">
        <f t="shared" si="3"/>
        <v>0</v>
      </c>
      <c r="AO17" s="15">
        <v>0</v>
      </c>
      <c r="AP17" s="15">
        <v>0</v>
      </c>
      <c r="AQ17" s="54">
        <f t="shared" si="16"/>
        <v>0</v>
      </c>
      <c r="AR17" s="13">
        <f t="shared" si="17"/>
        <v>0</v>
      </c>
      <c r="AS17" s="83">
        <v>0</v>
      </c>
      <c r="AT17" s="83">
        <v>0</v>
      </c>
      <c r="AU17" s="16">
        <f t="shared" si="4"/>
        <v>0</v>
      </c>
      <c r="AV17" s="15">
        <v>0</v>
      </c>
      <c r="AW17" s="15">
        <v>0</v>
      </c>
      <c r="AX17" s="54">
        <f t="shared" si="18"/>
        <v>0</v>
      </c>
      <c r="AY17" s="13">
        <f t="shared" si="19"/>
        <v>0</v>
      </c>
      <c r="AZ17" s="57">
        <f t="shared" si="6"/>
        <v>4</v>
      </c>
      <c r="BA17" s="57">
        <f t="shared" si="7"/>
        <v>0</v>
      </c>
      <c r="BB17" s="57">
        <f t="shared" si="8"/>
        <v>4</v>
      </c>
      <c r="BC17" s="13">
        <f t="shared" si="9"/>
        <v>0</v>
      </c>
    </row>
    <row r="18" spans="1:55" s="24" customFormat="1" ht="15.75" x14ac:dyDescent="0.25">
      <c r="A18" s="39" t="s">
        <v>87</v>
      </c>
      <c r="B18" s="28">
        <v>59876</v>
      </c>
      <c r="C18" s="28" t="s">
        <v>73</v>
      </c>
      <c r="D18" s="28" t="s">
        <v>76</v>
      </c>
      <c r="E18" s="98" t="s">
        <v>71</v>
      </c>
      <c r="F18" s="5" t="s">
        <v>53</v>
      </c>
      <c r="G18" s="5">
        <v>0</v>
      </c>
      <c r="H18" s="5">
        <v>0</v>
      </c>
      <c r="I18" s="99">
        <v>1</v>
      </c>
      <c r="J18" s="72"/>
      <c r="K18" s="75">
        <v>0</v>
      </c>
      <c r="L18" s="75">
        <v>0</v>
      </c>
      <c r="M18" s="47">
        <f t="shared" si="0"/>
        <v>0</v>
      </c>
      <c r="N18" s="48">
        <v>0</v>
      </c>
      <c r="O18" s="48">
        <v>0</v>
      </c>
      <c r="P18" s="49">
        <f t="shared" si="10"/>
        <v>0</v>
      </c>
      <c r="Q18" s="13">
        <f t="shared" si="11"/>
        <v>0</v>
      </c>
      <c r="R18" s="103">
        <v>0</v>
      </c>
      <c r="S18" s="103">
        <v>0</v>
      </c>
      <c r="T18" s="103">
        <v>1</v>
      </c>
      <c r="U18" s="103">
        <v>1</v>
      </c>
      <c r="V18" s="103">
        <v>0</v>
      </c>
      <c r="W18" s="103">
        <v>0</v>
      </c>
      <c r="X18" s="103">
        <v>0</v>
      </c>
      <c r="Y18" s="103">
        <v>0</v>
      </c>
      <c r="Z18" s="8">
        <f t="shared" si="1"/>
        <v>2</v>
      </c>
      <c r="AA18" s="9">
        <v>0</v>
      </c>
      <c r="AB18" s="9">
        <v>0</v>
      </c>
      <c r="AC18" s="51">
        <f t="shared" si="12"/>
        <v>0</v>
      </c>
      <c r="AD18" s="13">
        <f t="shared" si="13"/>
        <v>0</v>
      </c>
      <c r="AE18" s="105">
        <v>1</v>
      </c>
      <c r="AF18" s="105">
        <v>1</v>
      </c>
      <c r="AG18" s="52">
        <f t="shared" si="2"/>
        <v>2</v>
      </c>
      <c r="AH18" s="42">
        <v>0</v>
      </c>
      <c r="AI18" s="42">
        <v>0</v>
      </c>
      <c r="AJ18" s="43">
        <f t="shared" si="14"/>
        <v>0</v>
      </c>
      <c r="AK18" s="13">
        <f t="shared" si="15"/>
        <v>0</v>
      </c>
      <c r="AL18" s="84">
        <v>0</v>
      </c>
      <c r="AM18" s="84">
        <v>0</v>
      </c>
      <c r="AN18" s="16">
        <f t="shared" si="3"/>
        <v>0</v>
      </c>
      <c r="AO18" s="15">
        <v>0</v>
      </c>
      <c r="AP18" s="15">
        <v>0</v>
      </c>
      <c r="AQ18" s="54">
        <f t="shared" si="16"/>
        <v>0</v>
      </c>
      <c r="AR18" s="13">
        <f t="shared" si="17"/>
        <v>0</v>
      </c>
      <c r="AS18" s="83">
        <v>0</v>
      </c>
      <c r="AT18" s="83">
        <v>0</v>
      </c>
      <c r="AU18" s="16">
        <f t="shared" si="4"/>
        <v>0</v>
      </c>
      <c r="AV18" s="15">
        <v>0</v>
      </c>
      <c r="AW18" s="15">
        <v>0</v>
      </c>
      <c r="AX18" s="54">
        <f t="shared" si="18"/>
        <v>0</v>
      </c>
      <c r="AY18" s="13">
        <f t="shared" si="19"/>
        <v>0</v>
      </c>
      <c r="AZ18" s="57">
        <f t="shared" si="6"/>
        <v>4</v>
      </c>
      <c r="BA18" s="57">
        <f t="shared" si="7"/>
        <v>0</v>
      </c>
      <c r="BB18" s="57">
        <f t="shared" si="8"/>
        <v>4</v>
      </c>
      <c r="BC18" s="13">
        <f t="shared" si="9"/>
        <v>0</v>
      </c>
    </row>
    <row r="19" spans="1:55" s="24" customFormat="1" ht="15.75" x14ac:dyDescent="0.25">
      <c r="A19" s="40" t="s">
        <v>88</v>
      </c>
      <c r="B19" s="28"/>
      <c r="C19" s="28" t="s">
        <v>73</v>
      </c>
      <c r="D19" s="28" t="s">
        <v>74</v>
      </c>
      <c r="E19" s="98" t="s">
        <v>71</v>
      </c>
      <c r="F19" s="5" t="s">
        <v>89</v>
      </c>
      <c r="G19" s="5">
        <v>0</v>
      </c>
      <c r="H19" s="5">
        <v>0</v>
      </c>
      <c r="I19" s="99">
        <v>1</v>
      </c>
      <c r="J19" s="72"/>
      <c r="K19" s="75">
        <v>0</v>
      </c>
      <c r="L19" s="75">
        <v>0</v>
      </c>
      <c r="M19" s="47">
        <f t="shared" si="0"/>
        <v>0</v>
      </c>
      <c r="N19" s="48">
        <v>0</v>
      </c>
      <c r="O19" s="48">
        <v>0</v>
      </c>
      <c r="P19" s="49">
        <f t="shared" si="10"/>
        <v>0</v>
      </c>
      <c r="Q19" s="13">
        <f t="shared" si="11"/>
        <v>0</v>
      </c>
      <c r="R19" s="103">
        <v>0</v>
      </c>
      <c r="S19" s="103">
        <v>0</v>
      </c>
      <c r="T19" s="103">
        <v>0</v>
      </c>
      <c r="U19" s="103">
        <v>0</v>
      </c>
      <c r="V19" s="103">
        <v>0</v>
      </c>
      <c r="W19" s="103">
        <v>0</v>
      </c>
      <c r="X19" s="103">
        <v>2</v>
      </c>
      <c r="Y19" s="103">
        <v>2</v>
      </c>
      <c r="Z19" s="8">
        <f t="shared" si="1"/>
        <v>4</v>
      </c>
      <c r="AA19" s="9">
        <v>0</v>
      </c>
      <c r="AB19" s="9">
        <v>0</v>
      </c>
      <c r="AC19" s="51">
        <f t="shared" si="12"/>
        <v>0</v>
      </c>
      <c r="AD19" s="13">
        <f t="shared" si="13"/>
        <v>0</v>
      </c>
      <c r="AE19" s="105">
        <v>1</v>
      </c>
      <c r="AF19" s="105">
        <v>2</v>
      </c>
      <c r="AG19" s="52">
        <f t="shared" si="2"/>
        <v>3</v>
      </c>
      <c r="AH19" s="42">
        <v>0</v>
      </c>
      <c r="AI19" s="42">
        <v>0</v>
      </c>
      <c r="AJ19" s="43">
        <f t="shared" si="14"/>
        <v>0</v>
      </c>
      <c r="AK19" s="13">
        <f t="shared" si="15"/>
        <v>0</v>
      </c>
      <c r="AL19" s="84">
        <v>0</v>
      </c>
      <c r="AM19" s="84">
        <v>0</v>
      </c>
      <c r="AN19" s="16">
        <f t="shared" si="3"/>
        <v>0</v>
      </c>
      <c r="AO19" s="15">
        <v>0</v>
      </c>
      <c r="AP19" s="15">
        <v>0</v>
      </c>
      <c r="AQ19" s="54">
        <f t="shared" si="16"/>
        <v>0</v>
      </c>
      <c r="AR19" s="13">
        <f t="shared" si="17"/>
        <v>0</v>
      </c>
      <c r="AS19" s="83">
        <v>0</v>
      </c>
      <c r="AT19" s="83">
        <v>0</v>
      </c>
      <c r="AU19" s="16">
        <f t="shared" si="4"/>
        <v>0</v>
      </c>
      <c r="AV19" s="15">
        <v>0</v>
      </c>
      <c r="AW19" s="15">
        <v>0</v>
      </c>
      <c r="AX19" s="54">
        <f t="shared" si="18"/>
        <v>0</v>
      </c>
      <c r="AY19" s="13">
        <f t="shared" si="19"/>
        <v>0</v>
      </c>
      <c r="AZ19" s="57">
        <f t="shared" si="6"/>
        <v>7</v>
      </c>
      <c r="BA19" s="57">
        <f t="shared" si="7"/>
        <v>0</v>
      </c>
      <c r="BB19" s="57">
        <f t="shared" si="8"/>
        <v>7</v>
      </c>
      <c r="BC19" s="13">
        <f t="shared" si="9"/>
        <v>0</v>
      </c>
    </row>
    <row r="20" spans="1:55" s="24" customFormat="1" ht="15.75" x14ac:dyDescent="0.25">
      <c r="A20" s="39" t="s">
        <v>90</v>
      </c>
      <c r="B20" s="28">
        <v>51353</v>
      </c>
      <c r="C20" s="28" t="s">
        <v>73</v>
      </c>
      <c r="D20" s="28" t="s">
        <v>74</v>
      </c>
      <c r="E20" s="98" t="s">
        <v>71</v>
      </c>
      <c r="F20" s="5" t="s">
        <v>91</v>
      </c>
      <c r="G20" s="5">
        <v>1</v>
      </c>
      <c r="H20" s="5">
        <v>0</v>
      </c>
      <c r="I20" s="99">
        <v>0</v>
      </c>
      <c r="J20" s="72"/>
      <c r="K20" s="75">
        <v>0</v>
      </c>
      <c r="L20" s="75">
        <v>0</v>
      </c>
      <c r="M20" s="47">
        <f t="shared" si="0"/>
        <v>0</v>
      </c>
      <c r="N20" s="48">
        <v>0</v>
      </c>
      <c r="O20" s="48">
        <v>0</v>
      </c>
      <c r="P20" s="49">
        <f t="shared" si="10"/>
        <v>0</v>
      </c>
      <c r="Q20" s="13">
        <f t="shared" si="11"/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2</v>
      </c>
      <c r="W20" s="103">
        <v>2</v>
      </c>
      <c r="X20" s="103">
        <v>0</v>
      </c>
      <c r="Y20" s="103">
        <v>0</v>
      </c>
      <c r="Z20" s="8">
        <f t="shared" si="1"/>
        <v>4</v>
      </c>
      <c r="AA20" s="9">
        <v>0</v>
      </c>
      <c r="AB20" s="9">
        <v>0</v>
      </c>
      <c r="AC20" s="51">
        <f t="shared" si="12"/>
        <v>0</v>
      </c>
      <c r="AD20" s="13">
        <f t="shared" si="13"/>
        <v>0</v>
      </c>
      <c r="AE20" s="105">
        <v>1</v>
      </c>
      <c r="AF20" s="105">
        <v>2</v>
      </c>
      <c r="AG20" s="52">
        <f t="shared" si="2"/>
        <v>3</v>
      </c>
      <c r="AH20" s="42">
        <v>0</v>
      </c>
      <c r="AI20" s="42">
        <v>0</v>
      </c>
      <c r="AJ20" s="43">
        <f t="shared" si="14"/>
        <v>0</v>
      </c>
      <c r="AK20" s="13">
        <f t="shared" si="15"/>
        <v>0</v>
      </c>
      <c r="AL20" s="84">
        <v>0</v>
      </c>
      <c r="AM20" s="84">
        <v>0</v>
      </c>
      <c r="AN20" s="16">
        <f t="shared" si="3"/>
        <v>0</v>
      </c>
      <c r="AO20" s="15">
        <v>0</v>
      </c>
      <c r="AP20" s="15">
        <v>0</v>
      </c>
      <c r="AQ20" s="54">
        <f t="shared" si="16"/>
        <v>0</v>
      </c>
      <c r="AR20" s="13">
        <f t="shared" si="17"/>
        <v>0</v>
      </c>
      <c r="AS20" s="83">
        <v>0</v>
      </c>
      <c r="AT20" s="83">
        <v>0</v>
      </c>
      <c r="AU20" s="16">
        <f t="shared" si="4"/>
        <v>0</v>
      </c>
      <c r="AV20" s="15">
        <v>0</v>
      </c>
      <c r="AW20" s="15">
        <v>0</v>
      </c>
      <c r="AX20" s="54">
        <f t="shared" si="18"/>
        <v>0</v>
      </c>
      <c r="AY20" s="13">
        <f t="shared" si="19"/>
        <v>0</v>
      </c>
      <c r="AZ20" s="57">
        <f t="shared" si="6"/>
        <v>7</v>
      </c>
      <c r="BA20" s="57">
        <f t="shared" si="7"/>
        <v>0</v>
      </c>
      <c r="BB20" s="57">
        <f t="shared" si="8"/>
        <v>7</v>
      </c>
      <c r="BC20" s="13">
        <f t="shared" si="9"/>
        <v>0</v>
      </c>
    </row>
    <row r="21" spans="1:55" s="24" customFormat="1" ht="15.75" x14ac:dyDescent="0.25">
      <c r="A21" s="39" t="s">
        <v>92</v>
      </c>
      <c r="B21" s="28">
        <v>50633</v>
      </c>
      <c r="C21" s="28" t="s">
        <v>73</v>
      </c>
      <c r="D21" s="28" t="s">
        <v>76</v>
      </c>
      <c r="E21" s="98" t="s">
        <v>71</v>
      </c>
      <c r="F21" s="5" t="s">
        <v>53</v>
      </c>
      <c r="G21" s="5">
        <v>0</v>
      </c>
      <c r="H21" s="5">
        <v>1</v>
      </c>
      <c r="I21" s="99">
        <v>0</v>
      </c>
      <c r="J21" s="72"/>
      <c r="K21" s="75">
        <v>0</v>
      </c>
      <c r="L21" s="75">
        <v>0</v>
      </c>
      <c r="M21" s="47">
        <f t="shared" si="0"/>
        <v>0</v>
      </c>
      <c r="N21" s="48">
        <v>0</v>
      </c>
      <c r="O21" s="48">
        <v>0</v>
      </c>
      <c r="P21" s="49">
        <f t="shared" si="10"/>
        <v>0</v>
      </c>
      <c r="Q21" s="13">
        <f t="shared" si="11"/>
        <v>0</v>
      </c>
      <c r="R21" s="103">
        <v>0</v>
      </c>
      <c r="S21" s="103">
        <v>0</v>
      </c>
      <c r="T21" s="103">
        <v>1</v>
      </c>
      <c r="U21" s="103">
        <v>1</v>
      </c>
      <c r="V21" s="103">
        <v>0</v>
      </c>
      <c r="W21" s="103">
        <v>0</v>
      </c>
      <c r="X21" s="103">
        <v>0</v>
      </c>
      <c r="Y21" s="103">
        <v>0</v>
      </c>
      <c r="Z21" s="8">
        <f t="shared" si="1"/>
        <v>2</v>
      </c>
      <c r="AA21" s="9">
        <v>0</v>
      </c>
      <c r="AB21" s="9">
        <v>0</v>
      </c>
      <c r="AC21" s="51">
        <f t="shared" si="12"/>
        <v>0</v>
      </c>
      <c r="AD21" s="13">
        <f t="shared" si="13"/>
        <v>0</v>
      </c>
      <c r="AE21" s="105">
        <v>1</v>
      </c>
      <c r="AF21" s="105">
        <v>1</v>
      </c>
      <c r="AG21" s="52">
        <f t="shared" si="2"/>
        <v>2</v>
      </c>
      <c r="AH21" s="42">
        <v>0</v>
      </c>
      <c r="AI21" s="42">
        <v>0</v>
      </c>
      <c r="AJ21" s="43">
        <f t="shared" si="14"/>
        <v>0</v>
      </c>
      <c r="AK21" s="13">
        <f t="shared" si="15"/>
        <v>0</v>
      </c>
      <c r="AL21" s="84">
        <v>0</v>
      </c>
      <c r="AM21" s="84">
        <v>0</v>
      </c>
      <c r="AN21" s="16">
        <f t="shared" si="3"/>
        <v>0</v>
      </c>
      <c r="AO21" s="15">
        <v>0</v>
      </c>
      <c r="AP21" s="15">
        <v>0</v>
      </c>
      <c r="AQ21" s="54">
        <f t="shared" si="16"/>
        <v>0</v>
      </c>
      <c r="AR21" s="13">
        <f t="shared" si="17"/>
        <v>0</v>
      </c>
      <c r="AS21" s="83">
        <v>0</v>
      </c>
      <c r="AT21" s="83">
        <v>0</v>
      </c>
      <c r="AU21" s="16">
        <f t="shared" si="4"/>
        <v>0</v>
      </c>
      <c r="AV21" s="15">
        <v>0</v>
      </c>
      <c r="AW21" s="15">
        <v>0</v>
      </c>
      <c r="AX21" s="54">
        <f t="shared" si="18"/>
        <v>0</v>
      </c>
      <c r="AY21" s="13">
        <f t="shared" si="19"/>
        <v>0</v>
      </c>
      <c r="AZ21" s="57">
        <f t="shared" si="6"/>
        <v>4</v>
      </c>
      <c r="BA21" s="57">
        <f t="shared" si="7"/>
        <v>0</v>
      </c>
      <c r="BB21" s="57">
        <f t="shared" si="8"/>
        <v>4</v>
      </c>
      <c r="BC21" s="13">
        <f t="shared" si="9"/>
        <v>0</v>
      </c>
    </row>
    <row r="22" spans="1:55" s="24" customFormat="1" ht="15.75" x14ac:dyDescent="0.25">
      <c r="A22" s="40" t="s">
        <v>93</v>
      </c>
      <c r="B22" s="28">
        <v>50842</v>
      </c>
      <c r="C22" s="28" t="s">
        <v>73</v>
      </c>
      <c r="D22" s="28" t="s">
        <v>74</v>
      </c>
      <c r="E22" s="98" t="s">
        <v>71</v>
      </c>
      <c r="F22" s="5" t="s">
        <v>53</v>
      </c>
      <c r="G22" s="5">
        <v>1</v>
      </c>
      <c r="H22" s="5">
        <v>1</v>
      </c>
      <c r="I22" s="99">
        <v>0</v>
      </c>
      <c r="J22" s="72"/>
      <c r="K22" s="75">
        <v>0</v>
      </c>
      <c r="L22" s="75">
        <v>0</v>
      </c>
      <c r="M22" s="47">
        <f t="shared" si="0"/>
        <v>0</v>
      </c>
      <c r="N22" s="48">
        <v>0</v>
      </c>
      <c r="O22" s="48">
        <v>0</v>
      </c>
      <c r="P22" s="49">
        <f t="shared" si="10"/>
        <v>0</v>
      </c>
      <c r="Q22" s="13">
        <f t="shared" si="11"/>
        <v>0</v>
      </c>
      <c r="R22" s="103">
        <v>0</v>
      </c>
      <c r="S22" s="103">
        <v>0</v>
      </c>
      <c r="T22" s="103">
        <v>4</v>
      </c>
      <c r="U22" s="103">
        <v>2</v>
      </c>
      <c r="V22" s="103">
        <v>0</v>
      </c>
      <c r="W22" s="103">
        <v>0</v>
      </c>
      <c r="X22" s="103">
        <v>0</v>
      </c>
      <c r="Y22" s="103">
        <v>0</v>
      </c>
      <c r="Z22" s="8">
        <f t="shared" si="1"/>
        <v>6</v>
      </c>
      <c r="AA22" s="9">
        <v>0</v>
      </c>
      <c r="AB22" s="9">
        <v>0</v>
      </c>
      <c r="AC22" s="51">
        <f t="shared" si="12"/>
        <v>0</v>
      </c>
      <c r="AD22" s="13">
        <f t="shared" si="13"/>
        <v>0</v>
      </c>
      <c r="AE22" s="105">
        <v>1</v>
      </c>
      <c r="AF22" s="105">
        <v>2</v>
      </c>
      <c r="AG22" s="52">
        <f t="shared" si="2"/>
        <v>3</v>
      </c>
      <c r="AH22" s="42">
        <v>0</v>
      </c>
      <c r="AI22" s="42">
        <v>0</v>
      </c>
      <c r="AJ22" s="43">
        <f t="shared" si="14"/>
        <v>0</v>
      </c>
      <c r="AK22" s="13">
        <f t="shared" si="15"/>
        <v>0</v>
      </c>
      <c r="AL22" s="84">
        <v>0</v>
      </c>
      <c r="AM22" s="84">
        <v>0</v>
      </c>
      <c r="AN22" s="16">
        <f t="shared" si="3"/>
        <v>0</v>
      </c>
      <c r="AO22" s="15">
        <v>0</v>
      </c>
      <c r="AP22" s="15">
        <v>0</v>
      </c>
      <c r="AQ22" s="54">
        <f t="shared" si="16"/>
        <v>0</v>
      </c>
      <c r="AR22" s="13">
        <f t="shared" si="17"/>
        <v>0</v>
      </c>
      <c r="AS22" s="83">
        <v>0</v>
      </c>
      <c r="AT22" s="83">
        <v>0</v>
      </c>
      <c r="AU22" s="16">
        <f t="shared" si="4"/>
        <v>0</v>
      </c>
      <c r="AV22" s="15">
        <v>0</v>
      </c>
      <c r="AW22" s="15">
        <v>0</v>
      </c>
      <c r="AX22" s="54">
        <f t="shared" si="18"/>
        <v>0</v>
      </c>
      <c r="AY22" s="13">
        <f t="shared" si="19"/>
        <v>0</v>
      </c>
      <c r="AZ22" s="57">
        <f t="shared" si="6"/>
        <v>9</v>
      </c>
      <c r="BA22" s="57">
        <f t="shared" si="7"/>
        <v>0</v>
      </c>
      <c r="BB22" s="57">
        <f t="shared" si="8"/>
        <v>9</v>
      </c>
      <c r="BC22" s="13">
        <f t="shared" si="9"/>
        <v>0</v>
      </c>
    </row>
    <row r="23" spans="1:55" s="71" customFormat="1" ht="15.75" x14ac:dyDescent="0.25">
      <c r="A23" s="39" t="s">
        <v>94</v>
      </c>
      <c r="B23" s="28">
        <v>55365</v>
      </c>
      <c r="C23" s="28" t="s">
        <v>73</v>
      </c>
      <c r="D23" s="28" t="s">
        <v>74</v>
      </c>
      <c r="E23" s="98" t="s">
        <v>71</v>
      </c>
      <c r="F23" s="100" t="s">
        <v>53</v>
      </c>
      <c r="G23" s="5">
        <v>0</v>
      </c>
      <c r="H23" s="5">
        <v>1</v>
      </c>
      <c r="I23" s="99">
        <v>0</v>
      </c>
      <c r="J23" s="72"/>
      <c r="K23" s="75">
        <v>0</v>
      </c>
      <c r="L23" s="75">
        <v>0</v>
      </c>
      <c r="M23" s="47">
        <f t="shared" si="0"/>
        <v>0</v>
      </c>
      <c r="N23" s="48">
        <v>0</v>
      </c>
      <c r="O23" s="48">
        <v>0</v>
      </c>
      <c r="P23" s="49">
        <f t="shared" si="10"/>
        <v>0</v>
      </c>
      <c r="Q23" s="13">
        <f t="shared" si="11"/>
        <v>0</v>
      </c>
      <c r="R23" s="103">
        <v>0</v>
      </c>
      <c r="S23" s="103">
        <v>0</v>
      </c>
      <c r="T23" s="103">
        <v>0</v>
      </c>
      <c r="U23" s="103">
        <v>1</v>
      </c>
      <c r="V23" s="103">
        <v>0</v>
      </c>
      <c r="W23" s="104">
        <v>0</v>
      </c>
      <c r="X23" s="104">
        <v>0</v>
      </c>
      <c r="Y23" s="104">
        <v>0</v>
      </c>
      <c r="Z23" s="8">
        <f t="shared" si="1"/>
        <v>1</v>
      </c>
      <c r="AA23" s="9">
        <v>0</v>
      </c>
      <c r="AB23" s="9">
        <v>0</v>
      </c>
      <c r="AC23" s="51">
        <f t="shared" si="12"/>
        <v>0</v>
      </c>
      <c r="AD23" s="13">
        <f t="shared" si="13"/>
        <v>0</v>
      </c>
      <c r="AE23" s="105">
        <v>1</v>
      </c>
      <c r="AF23" s="105">
        <v>1</v>
      </c>
      <c r="AG23" s="52">
        <f t="shared" si="2"/>
        <v>2</v>
      </c>
      <c r="AH23" s="42">
        <v>0</v>
      </c>
      <c r="AI23" s="42">
        <v>0</v>
      </c>
      <c r="AJ23" s="43">
        <f t="shared" si="14"/>
        <v>0</v>
      </c>
      <c r="AK23" s="13">
        <f t="shared" si="15"/>
        <v>0</v>
      </c>
      <c r="AL23" s="84">
        <v>0</v>
      </c>
      <c r="AM23" s="84">
        <v>0</v>
      </c>
      <c r="AN23" s="16">
        <f t="shared" si="3"/>
        <v>0</v>
      </c>
      <c r="AO23" s="15">
        <v>0</v>
      </c>
      <c r="AP23" s="15">
        <v>0</v>
      </c>
      <c r="AQ23" s="54">
        <f t="shared" si="16"/>
        <v>0</v>
      </c>
      <c r="AR23" s="13">
        <f t="shared" si="17"/>
        <v>0</v>
      </c>
      <c r="AS23" s="83">
        <v>0</v>
      </c>
      <c r="AT23" s="83">
        <v>0</v>
      </c>
      <c r="AU23" s="16">
        <f t="shared" si="4"/>
        <v>0</v>
      </c>
      <c r="AV23" s="15">
        <v>0</v>
      </c>
      <c r="AW23" s="15">
        <v>0</v>
      </c>
      <c r="AX23" s="54">
        <f t="shared" si="18"/>
        <v>0</v>
      </c>
      <c r="AY23" s="13">
        <f t="shared" si="19"/>
        <v>0</v>
      </c>
      <c r="AZ23" s="57">
        <f t="shared" si="6"/>
        <v>3</v>
      </c>
      <c r="BA23" s="57">
        <f t="shared" si="7"/>
        <v>0</v>
      </c>
      <c r="BB23" s="57">
        <f t="shared" si="8"/>
        <v>3</v>
      </c>
      <c r="BC23" s="13">
        <f t="shared" si="9"/>
        <v>0</v>
      </c>
    </row>
    <row r="24" spans="1:55" s="71" customFormat="1" ht="15.75" x14ac:dyDescent="0.25">
      <c r="A24" s="39" t="s">
        <v>95</v>
      </c>
      <c r="B24" s="28">
        <v>53082</v>
      </c>
      <c r="C24" s="28" t="s">
        <v>73</v>
      </c>
      <c r="D24" s="28" t="s">
        <v>76</v>
      </c>
      <c r="E24" s="98" t="s">
        <v>71</v>
      </c>
      <c r="F24" s="5" t="s">
        <v>53</v>
      </c>
      <c r="G24" s="5">
        <v>1</v>
      </c>
      <c r="H24" s="5">
        <v>0</v>
      </c>
      <c r="I24" s="99">
        <v>0</v>
      </c>
      <c r="J24" s="72"/>
      <c r="K24" s="75">
        <v>0</v>
      </c>
      <c r="L24" s="75">
        <v>0</v>
      </c>
      <c r="M24" s="47">
        <f t="shared" si="0"/>
        <v>0</v>
      </c>
      <c r="N24" s="48">
        <v>0</v>
      </c>
      <c r="O24" s="48">
        <v>0</v>
      </c>
      <c r="P24" s="49">
        <f t="shared" si="10"/>
        <v>0</v>
      </c>
      <c r="Q24" s="13">
        <f t="shared" si="11"/>
        <v>0</v>
      </c>
      <c r="R24" s="103">
        <v>0</v>
      </c>
      <c r="S24" s="103">
        <v>0</v>
      </c>
      <c r="T24" s="103">
        <v>0</v>
      </c>
      <c r="U24" s="103">
        <v>1</v>
      </c>
      <c r="V24" s="103">
        <v>0</v>
      </c>
      <c r="W24" s="103">
        <v>0</v>
      </c>
      <c r="X24" s="103">
        <v>0</v>
      </c>
      <c r="Y24" s="103">
        <v>0</v>
      </c>
      <c r="Z24" s="8">
        <f t="shared" si="1"/>
        <v>1</v>
      </c>
      <c r="AA24" s="9">
        <v>0</v>
      </c>
      <c r="AB24" s="9">
        <v>0</v>
      </c>
      <c r="AC24" s="51">
        <f t="shared" si="12"/>
        <v>0</v>
      </c>
      <c r="AD24" s="13">
        <f t="shared" si="13"/>
        <v>0</v>
      </c>
      <c r="AE24" s="105">
        <v>1</v>
      </c>
      <c r="AF24" s="105">
        <v>1</v>
      </c>
      <c r="AG24" s="52">
        <f t="shared" si="2"/>
        <v>2</v>
      </c>
      <c r="AH24" s="42">
        <v>0</v>
      </c>
      <c r="AI24" s="42">
        <v>0</v>
      </c>
      <c r="AJ24" s="43">
        <f t="shared" si="14"/>
        <v>0</v>
      </c>
      <c r="AK24" s="13">
        <f t="shared" si="15"/>
        <v>0</v>
      </c>
      <c r="AL24" s="84">
        <v>0</v>
      </c>
      <c r="AM24" s="84">
        <v>0</v>
      </c>
      <c r="AN24" s="16">
        <f t="shared" si="3"/>
        <v>0</v>
      </c>
      <c r="AO24" s="15">
        <v>0</v>
      </c>
      <c r="AP24" s="15">
        <v>0</v>
      </c>
      <c r="AQ24" s="54">
        <f t="shared" si="16"/>
        <v>0</v>
      </c>
      <c r="AR24" s="13">
        <f t="shared" si="17"/>
        <v>0</v>
      </c>
      <c r="AS24" s="83">
        <v>0</v>
      </c>
      <c r="AT24" s="83">
        <v>0</v>
      </c>
      <c r="AU24" s="16">
        <f t="shared" si="4"/>
        <v>0</v>
      </c>
      <c r="AV24" s="15">
        <v>0</v>
      </c>
      <c r="AW24" s="15">
        <v>0</v>
      </c>
      <c r="AX24" s="54">
        <f t="shared" si="18"/>
        <v>0</v>
      </c>
      <c r="AY24" s="13">
        <f t="shared" si="19"/>
        <v>0</v>
      </c>
      <c r="AZ24" s="57">
        <f t="shared" si="6"/>
        <v>3</v>
      </c>
      <c r="BA24" s="57">
        <f t="shared" si="7"/>
        <v>0</v>
      </c>
      <c r="BB24" s="57">
        <f t="shared" si="8"/>
        <v>3</v>
      </c>
      <c r="BC24" s="13">
        <f t="shared" si="9"/>
        <v>0</v>
      </c>
    </row>
    <row r="25" spans="1:55" s="71" customFormat="1" ht="15.75" x14ac:dyDescent="0.25">
      <c r="A25" s="40" t="s">
        <v>96</v>
      </c>
      <c r="B25" s="28">
        <v>53572</v>
      </c>
      <c r="C25" s="28" t="s">
        <v>73</v>
      </c>
      <c r="D25" s="28" t="s">
        <v>76</v>
      </c>
      <c r="E25" s="98" t="s">
        <v>71</v>
      </c>
      <c r="F25" s="5" t="s">
        <v>53</v>
      </c>
      <c r="G25" s="5">
        <v>1</v>
      </c>
      <c r="H25" s="5">
        <v>0</v>
      </c>
      <c r="I25" s="99">
        <v>0</v>
      </c>
      <c r="J25" s="72"/>
      <c r="K25" s="75">
        <v>0</v>
      </c>
      <c r="L25" s="75">
        <v>0</v>
      </c>
      <c r="M25" s="47">
        <f t="shared" si="0"/>
        <v>0</v>
      </c>
      <c r="N25" s="48">
        <v>0</v>
      </c>
      <c r="O25" s="48">
        <v>0</v>
      </c>
      <c r="P25" s="49">
        <f t="shared" si="10"/>
        <v>0</v>
      </c>
      <c r="Q25" s="13">
        <f t="shared" si="11"/>
        <v>0</v>
      </c>
      <c r="R25" s="103">
        <v>0</v>
      </c>
      <c r="S25" s="103">
        <v>0</v>
      </c>
      <c r="T25" s="103">
        <v>0</v>
      </c>
      <c r="U25" s="103">
        <v>1</v>
      </c>
      <c r="V25" s="103">
        <v>0</v>
      </c>
      <c r="W25" s="103">
        <v>0</v>
      </c>
      <c r="X25" s="103">
        <v>0</v>
      </c>
      <c r="Y25" s="103">
        <v>0</v>
      </c>
      <c r="Z25" s="8">
        <f t="shared" si="1"/>
        <v>1</v>
      </c>
      <c r="AA25" s="9">
        <v>0</v>
      </c>
      <c r="AB25" s="9">
        <v>0</v>
      </c>
      <c r="AC25" s="51">
        <f t="shared" si="12"/>
        <v>0</v>
      </c>
      <c r="AD25" s="13">
        <f t="shared" si="13"/>
        <v>0</v>
      </c>
      <c r="AE25" s="105">
        <v>1</v>
      </c>
      <c r="AF25" s="105">
        <v>1</v>
      </c>
      <c r="AG25" s="52">
        <f t="shared" si="2"/>
        <v>2</v>
      </c>
      <c r="AH25" s="42">
        <v>0</v>
      </c>
      <c r="AI25" s="42">
        <v>0</v>
      </c>
      <c r="AJ25" s="43">
        <f t="shared" si="14"/>
        <v>0</v>
      </c>
      <c r="AK25" s="13">
        <f t="shared" si="15"/>
        <v>0</v>
      </c>
      <c r="AL25" s="84">
        <v>0</v>
      </c>
      <c r="AM25" s="84">
        <v>0</v>
      </c>
      <c r="AN25" s="16">
        <f t="shared" si="3"/>
        <v>0</v>
      </c>
      <c r="AO25" s="15">
        <v>0</v>
      </c>
      <c r="AP25" s="15">
        <v>0</v>
      </c>
      <c r="AQ25" s="54">
        <f t="shared" si="16"/>
        <v>0</v>
      </c>
      <c r="AR25" s="13">
        <f t="shared" si="17"/>
        <v>0</v>
      </c>
      <c r="AS25" s="83">
        <v>0</v>
      </c>
      <c r="AT25" s="83">
        <v>0</v>
      </c>
      <c r="AU25" s="16">
        <f t="shared" si="4"/>
        <v>0</v>
      </c>
      <c r="AV25" s="15">
        <v>0</v>
      </c>
      <c r="AW25" s="15">
        <v>0</v>
      </c>
      <c r="AX25" s="54">
        <f t="shared" si="18"/>
        <v>0</v>
      </c>
      <c r="AY25" s="13">
        <f t="shared" si="19"/>
        <v>0</v>
      </c>
      <c r="AZ25" s="57">
        <f t="shared" si="6"/>
        <v>3</v>
      </c>
      <c r="BA25" s="57">
        <f t="shared" si="7"/>
        <v>0</v>
      </c>
      <c r="BB25" s="57">
        <f t="shared" si="8"/>
        <v>3</v>
      </c>
      <c r="BC25" s="13">
        <f t="shared" si="9"/>
        <v>0</v>
      </c>
    </row>
    <row r="26" spans="1:55" s="71" customFormat="1" ht="15.75" x14ac:dyDescent="0.25">
      <c r="A26" s="39" t="s">
        <v>97</v>
      </c>
      <c r="B26" s="28">
        <v>53717</v>
      </c>
      <c r="C26" s="28" t="s">
        <v>73</v>
      </c>
      <c r="D26" s="28" t="s">
        <v>76</v>
      </c>
      <c r="E26" s="98" t="s">
        <v>71</v>
      </c>
      <c r="F26" s="5" t="s">
        <v>53</v>
      </c>
      <c r="G26" s="5">
        <v>1</v>
      </c>
      <c r="H26" s="5">
        <v>0</v>
      </c>
      <c r="I26" s="99">
        <v>0</v>
      </c>
      <c r="J26" s="72"/>
      <c r="K26" s="75">
        <v>0</v>
      </c>
      <c r="L26" s="75">
        <v>0</v>
      </c>
      <c r="M26" s="47">
        <f t="shared" si="0"/>
        <v>0</v>
      </c>
      <c r="N26" s="48">
        <v>0</v>
      </c>
      <c r="O26" s="48">
        <v>0</v>
      </c>
      <c r="P26" s="49">
        <f t="shared" si="10"/>
        <v>0</v>
      </c>
      <c r="Q26" s="13">
        <f t="shared" si="11"/>
        <v>0</v>
      </c>
      <c r="R26" s="103">
        <v>0</v>
      </c>
      <c r="S26" s="103">
        <v>0</v>
      </c>
      <c r="T26" s="103">
        <v>0</v>
      </c>
      <c r="U26" s="103">
        <v>1</v>
      </c>
      <c r="V26" s="103">
        <v>0</v>
      </c>
      <c r="W26" s="103">
        <v>0</v>
      </c>
      <c r="X26" s="103">
        <v>0</v>
      </c>
      <c r="Y26" s="103">
        <v>0</v>
      </c>
      <c r="Z26" s="8">
        <f t="shared" si="1"/>
        <v>1</v>
      </c>
      <c r="AA26" s="9">
        <v>0</v>
      </c>
      <c r="AB26" s="9">
        <v>0</v>
      </c>
      <c r="AC26" s="51">
        <f t="shared" si="12"/>
        <v>0</v>
      </c>
      <c r="AD26" s="13">
        <f t="shared" si="13"/>
        <v>0</v>
      </c>
      <c r="AE26" s="105">
        <v>1</v>
      </c>
      <c r="AF26" s="105">
        <v>1</v>
      </c>
      <c r="AG26" s="52">
        <f t="shared" si="2"/>
        <v>2</v>
      </c>
      <c r="AH26" s="42">
        <v>0</v>
      </c>
      <c r="AI26" s="42">
        <v>0</v>
      </c>
      <c r="AJ26" s="43">
        <f t="shared" si="14"/>
        <v>0</v>
      </c>
      <c r="AK26" s="13">
        <f t="shared" si="15"/>
        <v>0</v>
      </c>
      <c r="AL26" s="84">
        <v>0</v>
      </c>
      <c r="AM26" s="84">
        <v>0</v>
      </c>
      <c r="AN26" s="16">
        <f t="shared" si="3"/>
        <v>0</v>
      </c>
      <c r="AO26" s="15">
        <v>0</v>
      </c>
      <c r="AP26" s="15">
        <v>0</v>
      </c>
      <c r="AQ26" s="54">
        <f t="shared" si="16"/>
        <v>0</v>
      </c>
      <c r="AR26" s="13">
        <f t="shared" si="17"/>
        <v>0</v>
      </c>
      <c r="AS26" s="83">
        <v>0</v>
      </c>
      <c r="AT26" s="83">
        <v>0</v>
      </c>
      <c r="AU26" s="16">
        <f t="shared" si="4"/>
        <v>0</v>
      </c>
      <c r="AV26" s="15">
        <v>0</v>
      </c>
      <c r="AW26" s="15">
        <v>0</v>
      </c>
      <c r="AX26" s="54">
        <f t="shared" si="18"/>
        <v>0</v>
      </c>
      <c r="AY26" s="13">
        <f t="shared" si="19"/>
        <v>0</v>
      </c>
      <c r="AZ26" s="57">
        <f t="shared" si="6"/>
        <v>3</v>
      </c>
      <c r="BA26" s="57">
        <f t="shared" si="7"/>
        <v>0</v>
      </c>
      <c r="BB26" s="57">
        <f t="shared" si="8"/>
        <v>3</v>
      </c>
      <c r="BC26" s="13">
        <f t="shared" si="9"/>
        <v>0</v>
      </c>
    </row>
    <row r="27" spans="1:55" s="71" customFormat="1" ht="15.75" x14ac:dyDescent="0.25">
      <c r="A27" s="39" t="s">
        <v>98</v>
      </c>
      <c r="B27" s="28">
        <v>54148</v>
      </c>
      <c r="C27" s="28" t="s">
        <v>73</v>
      </c>
      <c r="D27" s="28" t="s">
        <v>74</v>
      </c>
      <c r="E27" s="98" t="s">
        <v>71</v>
      </c>
      <c r="F27" s="5" t="s">
        <v>53</v>
      </c>
      <c r="G27" s="5">
        <v>0</v>
      </c>
      <c r="H27" s="5">
        <v>1</v>
      </c>
      <c r="I27" s="99">
        <v>0</v>
      </c>
      <c r="J27" s="72"/>
      <c r="K27" s="75">
        <v>0</v>
      </c>
      <c r="L27" s="75">
        <v>0</v>
      </c>
      <c r="M27" s="47">
        <f t="shared" si="0"/>
        <v>0</v>
      </c>
      <c r="N27" s="48">
        <v>0</v>
      </c>
      <c r="O27" s="48">
        <v>0</v>
      </c>
      <c r="P27" s="49">
        <f t="shared" si="10"/>
        <v>0</v>
      </c>
      <c r="Q27" s="13">
        <f t="shared" si="11"/>
        <v>0</v>
      </c>
      <c r="R27" s="103">
        <v>0</v>
      </c>
      <c r="S27" s="103">
        <v>0</v>
      </c>
      <c r="T27" s="103">
        <v>0</v>
      </c>
      <c r="U27" s="103">
        <v>1</v>
      </c>
      <c r="V27" s="103">
        <v>0</v>
      </c>
      <c r="W27" s="103">
        <v>0</v>
      </c>
      <c r="X27" s="103">
        <v>0</v>
      </c>
      <c r="Y27" s="103">
        <v>0</v>
      </c>
      <c r="Z27" s="8">
        <f t="shared" si="1"/>
        <v>1</v>
      </c>
      <c r="AA27" s="9">
        <v>0</v>
      </c>
      <c r="AB27" s="9">
        <v>0</v>
      </c>
      <c r="AC27" s="51">
        <f t="shared" si="12"/>
        <v>0</v>
      </c>
      <c r="AD27" s="13">
        <f t="shared" si="13"/>
        <v>0</v>
      </c>
      <c r="AE27" s="105">
        <v>1</v>
      </c>
      <c r="AF27" s="105">
        <v>1</v>
      </c>
      <c r="AG27" s="52">
        <f t="shared" si="2"/>
        <v>2</v>
      </c>
      <c r="AH27" s="42">
        <v>0</v>
      </c>
      <c r="AI27" s="42">
        <v>0</v>
      </c>
      <c r="AJ27" s="43">
        <f t="shared" si="14"/>
        <v>0</v>
      </c>
      <c r="AK27" s="13">
        <f t="shared" si="15"/>
        <v>0</v>
      </c>
      <c r="AL27" s="84">
        <v>0</v>
      </c>
      <c r="AM27" s="84">
        <v>0</v>
      </c>
      <c r="AN27" s="16">
        <f t="shared" si="3"/>
        <v>0</v>
      </c>
      <c r="AO27" s="15">
        <v>0</v>
      </c>
      <c r="AP27" s="15">
        <v>0</v>
      </c>
      <c r="AQ27" s="54">
        <f t="shared" si="16"/>
        <v>0</v>
      </c>
      <c r="AR27" s="13">
        <f t="shared" si="17"/>
        <v>0</v>
      </c>
      <c r="AS27" s="83">
        <v>0</v>
      </c>
      <c r="AT27" s="83">
        <v>0</v>
      </c>
      <c r="AU27" s="16">
        <f t="shared" si="4"/>
        <v>0</v>
      </c>
      <c r="AV27" s="15">
        <v>0</v>
      </c>
      <c r="AW27" s="15">
        <v>0</v>
      </c>
      <c r="AX27" s="54">
        <f t="shared" si="18"/>
        <v>0</v>
      </c>
      <c r="AY27" s="13">
        <f t="shared" si="19"/>
        <v>0</v>
      </c>
      <c r="AZ27" s="57">
        <f t="shared" si="6"/>
        <v>3</v>
      </c>
      <c r="BA27" s="57">
        <f t="shared" si="7"/>
        <v>0</v>
      </c>
      <c r="BB27" s="57">
        <f t="shared" si="8"/>
        <v>3</v>
      </c>
      <c r="BC27" s="13">
        <f t="shared" si="9"/>
        <v>0</v>
      </c>
    </row>
    <row r="28" spans="1:55" s="71" customFormat="1" ht="15.75" x14ac:dyDescent="0.25">
      <c r="A28" s="40" t="s">
        <v>99</v>
      </c>
      <c r="B28" s="28">
        <v>54349</v>
      </c>
      <c r="C28" s="28" t="s">
        <v>73</v>
      </c>
      <c r="D28" s="28" t="s">
        <v>74</v>
      </c>
      <c r="E28" s="98" t="s">
        <v>71</v>
      </c>
      <c r="F28" s="5" t="s">
        <v>53</v>
      </c>
      <c r="G28" s="5">
        <v>1</v>
      </c>
      <c r="H28" s="5">
        <v>0</v>
      </c>
      <c r="I28" s="99">
        <v>0</v>
      </c>
      <c r="J28" s="72"/>
      <c r="K28" s="75">
        <v>0</v>
      </c>
      <c r="L28" s="75">
        <v>0</v>
      </c>
      <c r="M28" s="47">
        <f t="shared" si="0"/>
        <v>0</v>
      </c>
      <c r="N28" s="48">
        <v>0</v>
      </c>
      <c r="O28" s="48">
        <v>0</v>
      </c>
      <c r="P28" s="49">
        <f t="shared" si="10"/>
        <v>0</v>
      </c>
      <c r="Q28" s="13">
        <f t="shared" si="11"/>
        <v>0</v>
      </c>
      <c r="R28" s="103">
        <v>0</v>
      </c>
      <c r="S28" s="103">
        <v>0</v>
      </c>
      <c r="T28" s="103">
        <v>0</v>
      </c>
      <c r="U28" s="103">
        <v>1</v>
      </c>
      <c r="V28" s="103">
        <v>0</v>
      </c>
      <c r="W28" s="103">
        <v>0</v>
      </c>
      <c r="X28" s="103">
        <v>0</v>
      </c>
      <c r="Y28" s="103">
        <v>0</v>
      </c>
      <c r="Z28" s="8">
        <f t="shared" si="1"/>
        <v>1</v>
      </c>
      <c r="AA28" s="9">
        <v>0</v>
      </c>
      <c r="AB28" s="9">
        <v>0</v>
      </c>
      <c r="AC28" s="51">
        <f t="shared" si="12"/>
        <v>0</v>
      </c>
      <c r="AD28" s="13">
        <f t="shared" si="13"/>
        <v>0</v>
      </c>
      <c r="AE28" s="105">
        <v>1</v>
      </c>
      <c r="AF28" s="105">
        <v>1</v>
      </c>
      <c r="AG28" s="52">
        <f t="shared" si="2"/>
        <v>2</v>
      </c>
      <c r="AH28" s="42">
        <v>0</v>
      </c>
      <c r="AI28" s="42">
        <v>0</v>
      </c>
      <c r="AJ28" s="43">
        <f t="shared" si="14"/>
        <v>0</v>
      </c>
      <c r="AK28" s="13">
        <f t="shared" si="15"/>
        <v>0</v>
      </c>
      <c r="AL28" s="84">
        <v>0</v>
      </c>
      <c r="AM28" s="84">
        <v>0</v>
      </c>
      <c r="AN28" s="16">
        <f t="shared" si="3"/>
        <v>0</v>
      </c>
      <c r="AO28" s="15">
        <v>0</v>
      </c>
      <c r="AP28" s="15">
        <v>0</v>
      </c>
      <c r="AQ28" s="54">
        <f t="shared" si="16"/>
        <v>0</v>
      </c>
      <c r="AR28" s="13">
        <f t="shared" si="17"/>
        <v>0</v>
      </c>
      <c r="AS28" s="83">
        <v>0</v>
      </c>
      <c r="AT28" s="83">
        <v>0</v>
      </c>
      <c r="AU28" s="16">
        <f t="shared" si="4"/>
        <v>0</v>
      </c>
      <c r="AV28" s="15">
        <v>0</v>
      </c>
      <c r="AW28" s="15">
        <v>0</v>
      </c>
      <c r="AX28" s="54">
        <f t="shared" si="18"/>
        <v>0</v>
      </c>
      <c r="AY28" s="13">
        <f t="shared" si="19"/>
        <v>0</v>
      </c>
      <c r="AZ28" s="57">
        <f t="shared" si="6"/>
        <v>3</v>
      </c>
      <c r="BA28" s="57">
        <f t="shared" si="7"/>
        <v>0</v>
      </c>
      <c r="BB28" s="57">
        <f t="shared" si="8"/>
        <v>3</v>
      </c>
      <c r="BC28" s="13">
        <f t="shared" si="9"/>
        <v>0</v>
      </c>
    </row>
    <row r="29" spans="1:55" s="71" customFormat="1" ht="15.75" x14ac:dyDescent="0.25">
      <c r="A29" s="39" t="s">
        <v>100</v>
      </c>
      <c r="B29" s="101">
        <v>54695</v>
      </c>
      <c r="C29" s="101" t="s">
        <v>73</v>
      </c>
      <c r="D29" s="101" t="s">
        <v>76</v>
      </c>
      <c r="E29" s="102" t="s">
        <v>71</v>
      </c>
      <c r="F29" s="5" t="s">
        <v>53</v>
      </c>
      <c r="G29" s="5">
        <v>1</v>
      </c>
      <c r="H29" s="5">
        <v>0</v>
      </c>
      <c r="I29" s="99">
        <v>0</v>
      </c>
      <c r="J29" s="72"/>
      <c r="K29" s="75">
        <v>0</v>
      </c>
      <c r="L29" s="75">
        <v>0</v>
      </c>
      <c r="M29" s="47">
        <f t="shared" si="0"/>
        <v>0</v>
      </c>
      <c r="N29" s="48">
        <v>0</v>
      </c>
      <c r="O29" s="48">
        <v>0</v>
      </c>
      <c r="P29" s="49">
        <f t="shared" si="10"/>
        <v>0</v>
      </c>
      <c r="Q29" s="13">
        <f t="shared" si="11"/>
        <v>0</v>
      </c>
      <c r="R29" s="103">
        <v>0</v>
      </c>
      <c r="S29" s="103">
        <v>0</v>
      </c>
      <c r="T29" s="103">
        <v>1</v>
      </c>
      <c r="U29" s="103">
        <v>1</v>
      </c>
      <c r="V29" s="103">
        <v>0</v>
      </c>
      <c r="W29" s="103">
        <v>0</v>
      </c>
      <c r="X29" s="103">
        <v>0</v>
      </c>
      <c r="Y29" s="103">
        <v>0</v>
      </c>
      <c r="Z29" s="8">
        <f t="shared" si="1"/>
        <v>2</v>
      </c>
      <c r="AA29" s="9">
        <v>0</v>
      </c>
      <c r="AB29" s="9">
        <v>0</v>
      </c>
      <c r="AC29" s="51">
        <f t="shared" si="12"/>
        <v>0</v>
      </c>
      <c r="AD29" s="13">
        <f t="shared" si="13"/>
        <v>0</v>
      </c>
      <c r="AE29" s="105">
        <v>1</v>
      </c>
      <c r="AF29" s="105">
        <v>1</v>
      </c>
      <c r="AG29" s="52">
        <f t="shared" si="2"/>
        <v>2</v>
      </c>
      <c r="AH29" s="42">
        <v>0</v>
      </c>
      <c r="AI29" s="42">
        <v>0</v>
      </c>
      <c r="AJ29" s="43">
        <f t="shared" si="14"/>
        <v>0</v>
      </c>
      <c r="AK29" s="13">
        <f t="shared" si="15"/>
        <v>0</v>
      </c>
      <c r="AL29" s="84">
        <v>0</v>
      </c>
      <c r="AM29" s="84">
        <v>0</v>
      </c>
      <c r="AN29" s="16">
        <f t="shared" si="3"/>
        <v>0</v>
      </c>
      <c r="AO29" s="15">
        <v>0</v>
      </c>
      <c r="AP29" s="15">
        <v>0</v>
      </c>
      <c r="AQ29" s="54">
        <f t="shared" si="16"/>
        <v>0</v>
      </c>
      <c r="AR29" s="13">
        <f t="shared" si="17"/>
        <v>0</v>
      </c>
      <c r="AS29" s="83">
        <v>0</v>
      </c>
      <c r="AT29" s="83">
        <v>0</v>
      </c>
      <c r="AU29" s="16">
        <f t="shared" si="4"/>
        <v>0</v>
      </c>
      <c r="AV29" s="15">
        <v>0</v>
      </c>
      <c r="AW29" s="15">
        <v>0</v>
      </c>
      <c r="AX29" s="54">
        <f t="shared" si="18"/>
        <v>0</v>
      </c>
      <c r="AY29" s="13">
        <f t="shared" si="19"/>
        <v>0</v>
      </c>
      <c r="AZ29" s="57">
        <f t="shared" si="6"/>
        <v>4</v>
      </c>
      <c r="BA29" s="57">
        <f t="shared" si="7"/>
        <v>0</v>
      </c>
      <c r="BB29" s="57">
        <f t="shared" si="8"/>
        <v>4</v>
      </c>
      <c r="BC29" s="13">
        <f t="shared" si="9"/>
        <v>0</v>
      </c>
    </row>
    <row r="30" spans="1:55" s="71" customFormat="1" ht="15.75" x14ac:dyDescent="0.25">
      <c r="A30" s="39" t="s">
        <v>101</v>
      </c>
      <c r="B30" s="28">
        <v>53564</v>
      </c>
      <c r="C30" s="28" t="s">
        <v>73</v>
      </c>
      <c r="D30" s="28" t="s">
        <v>74</v>
      </c>
      <c r="E30" s="98" t="s">
        <v>71</v>
      </c>
      <c r="F30" s="100" t="s">
        <v>53</v>
      </c>
      <c r="G30" s="5">
        <v>0</v>
      </c>
      <c r="H30" s="5">
        <v>1</v>
      </c>
      <c r="I30" s="99">
        <v>0</v>
      </c>
      <c r="J30" s="72"/>
      <c r="K30" s="75">
        <v>0</v>
      </c>
      <c r="L30" s="75">
        <v>0</v>
      </c>
      <c r="M30" s="47">
        <f t="shared" si="0"/>
        <v>0</v>
      </c>
      <c r="N30" s="48">
        <v>0</v>
      </c>
      <c r="O30" s="48">
        <v>0</v>
      </c>
      <c r="P30" s="49">
        <f t="shared" si="10"/>
        <v>0</v>
      </c>
      <c r="Q30" s="13">
        <f t="shared" si="11"/>
        <v>0</v>
      </c>
      <c r="R30" s="103">
        <v>0</v>
      </c>
      <c r="S30" s="103">
        <v>0</v>
      </c>
      <c r="T30" s="103">
        <v>0</v>
      </c>
      <c r="U30" s="103">
        <v>1</v>
      </c>
      <c r="V30" s="103">
        <v>0</v>
      </c>
      <c r="W30" s="103">
        <v>0</v>
      </c>
      <c r="X30" s="103">
        <v>0</v>
      </c>
      <c r="Y30" s="103">
        <v>0</v>
      </c>
      <c r="Z30" s="8">
        <f t="shared" si="1"/>
        <v>1</v>
      </c>
      <c r="AA30" s="9">
        <v>0</v>
      </c>
      <c r="AB30" s="9">
        <v>0</v>
      </c>
      <c r="AC30" s="51">
        <f t="shared" si="12"/>
        <v>0</v>
      </c>
      <c r="AD30" s="13">
        <f t="shared" si="13"/>
        <v>0</v>
      </c>
      <c r="AE30" s="105">
        <v>1</v>
      </c>
      <c r="AF30" s="105">
        <v>1</v>
      </c>
      <c r="AG30" s="52">
        <f t="shared" si="2"/>
        <v>2</v>
      </c>
      <c r="AH30" s="42">
        <v>0</v>
      </c>
      <c r="AI30" s="42">
        <v>0</v>
      </c>
      <c r="AJ30" s="43">
        <f t="shared" si="14"/>
        <v>0</v>
      </c>
      <c r="AK30" s="13">
        <f t="shared" si="15"/>
        <v>0</v>
      </c>
      <c r="AL30" s="84">
        <v>0</v>
      </c>
      <c r="AM30" s="84">
        <v>0</v>
      </c>
      <c r="AN30" s="16">
        <f t="shared" si="3"/>
        <v>0</v>
      </c>
      <c r="AO30" s="15">
        <v>0</v>
      </c>
      <c r="AP30" s="15">
        <v>0</v>
      </c>
      <c r="AQ30" s="54">
        <f t="shared" si="16"/>
        <v>0</v>
      </c>
      <c r="AR30" s="13">
        <f t="shared" si="17"/>
        <v>0</v>
      </c>
      <c r="AS30" s="83">
        <v>0</v>
      </c>
      <c r="AT30" s="83">
        <v>0</v>
      </c>
      <c r="AU30" s="16">
        <f t="shared" si="4"/>
        <v>0</v>
      </c>
      <c r="AV30" s="15">
        <v>0</v>
      </c>
      <c r="AW30" s="15">
        <v>0</v>
      </c>
      <c r="AX30" s="54">
        <f t="shared" si="18"/>
        <v>0</v>
      </c>
      <c r="AY30" s="13">
        <f t="shared" si="19"/>
        <v>0</v>
      </c>
      <c r="AZ30" s="57">
        <f t="shared" si="6"/>
        <v>3</v>
      </c>
      <c r="BA30" s="57">
        <f t="shared" si="7"/>
        <v>0</v>
      </c>
      <c r="BB30" s="57">
        <f t="shared" si="8"/>
        <v>3</v>
      </c>
      <c r="BC30" s="13">
        <f t="shared" si="9"/>
        <v>0</v>
      </c>
    </row>
    <row r="31" spans="1:55" s="71" customFormat="1" ht="15.75" x14ac:dyDescent="0.25">
      <c r="A31" s="40" t="s">
        <v>102</v>
      </c>
      <c r="B31" s="28">
        <v>55115</v>
      </c>
      <c r="C31" s="28" t="s">
        <v>73</v>
      </c>
      <c r="D31" s="28" t="s">
        <v>74</v>
      </c>
      <c r="E31" s="98" t="s">
        <v>71</v>
      </c>
      <c r="F31" s="5" t="s">
        <v>53</v>
      </c>
      <c r="G31" s="5">
        <v>0</v>
      </c>
      <c r="H31" s="5">
        <v>1</v>
      </c>
      <c r="I31" s="99">
        <v>0</v>
      </c>
      <c r="J31" s="72"/>
      <c r="K31" s="75">
        <v>0</v>
      </c>
      <c r="L31" s="75">
        <v>0</v>
      </c>
      <c r="M31" s="47">
        <f t="shared" si="0"/>
        <v>0</v>
      </c>
      <c r="N31" s="48">
        <v>0</v>
      </c>
      <c r="O31" s="48">
        <v>0</v>
      </c>
      <c r="P31" s="49">
        <f t="shared" si="10"/>
        <v>0</v>
      </c>
      <c r="Q31" s="13">
        <f t="shared" si="11"/>
        <v>0</v>
      </c>
      <c r="R31" s="103">
        <v>0</v>
      </c>
      <c r="S31" s="103">
        <v>0</v>
      </c>
      <c r="T31" s="103">
        <v>0</v>
      </c>
      <c r="U31" s="103">
        <v>1</v>
      </c>
      <c r="V31" s="103">
        <v>0</v>
      </c>
      <c r="W31" s="103">
        <v>0</v>
      </c>
      <c r="X31" s="103">
        <v>0</v>
      </c>
      <c r="Y31" s="103">
        <v>0</v>
      </c>
      <c r="Z31" s="8">
        <f t="shared" si="1"/>
        <v>1</v>
      </c>
      <c r="AA31" s="9">
        <v>0</v>
      </c>
      <c r="AB31" s="9">
        <v>0</v>
      </c>
      <c r="AC31" s="51">
        <f t="shared" si="12"/>
        <v>0</v>
      </c>
      <c r="AD31" s="13">
        <f t="shared" si="13"/>
        <v>0</v>
      </c>
      <c r="AE31" s="105">
        <v>1</v>
      </c>
      <c r="AF31" s="105">
        <v>1</v>
      </c>
      <c r="AG31" s="52">
        <f t="shared" si="2"/>
        <v>2</v>
      </c>
      <c r="AH31" s="42">
        <v>0</v>
      </c>
      <c r="AI31" s="42">
        <v>0</v>
      </c>
      <c r="AJ31" s="43">
        <f t="shared" si="14"/>
        <v>0</v>
      </c>
      <c r="AK31" s="13">
        <f t="shared" si="15"/>
        <v>0</v>
      </c>
      <c r="AL31" s="84">
        <v>0</v>
      </c>
      <c r="AM31" s="84">
        <v>0</v>
      </c>
      <c r="AN31" s="16">
        <f t="shared" si="3"/>
        <v>0</v>
      </c>
      <c r="AO31" s="15">
        <v>0</v>
      </c>
      <c r="AP31" s="15">
        <v>0</v>
      </c>
      <c r="AQ31" s="54">
        <f t="shared" si="16"/>
        <v>0</v>
      </c>
      <c r="AR31" s="13">
        <f t="shared" si="17"/>
        <v>0</v>
      </c>
      <c r="AS31" s="83">
        <v>0</v>
      </c>
      <c r="AT31" s="83">
        <v>0</v>
      </c>
      <c r="AU31" s="16">
        <f t="shared" si="4"/>
        <v>0</v>
      </c>
      <c r="AV31" s="15">
        <v>0</v>
      </c>
      <c r="AW31" s="15">
        <v>0</v>
      </c>
      <c r="AX31" s="54">
        <f t="shared" si="18"/>
        <v>0</v>
      </c>
      <c r="AY31" s="13">
        <f t="shared" si="19"/>
        <v>0</v>
      </c>
      <c r="AZ31" s="57">
        <f t="shared" si="6"/>
        <v>3</v>
      </c>
      <c r="BA31" s="57">
        <f t="shared" si="7"/>
        <v>0</v>
      </c>
      <c r="BB31" s="57">
        <f t="shared" si="8"/>
        <v>3</v>
      </c>
      <c r="BC31" s="13">
        <f t="shared" si="9"/>
        <v>0</v>
      </c>
    </row>
    <row r="32" spans="1:55" s="71" customFormat="1" ht="15.75" x14ac:dyDescent="0.25">
      <c r="A32" s="39" t="s">
        <v>103</v>
      </c>
      <c r="B32" s="28">
        <v>55252</v>
      </c>
      <c r="C32" s="28" t="s">
        <v>73</v>
      </c>
      <c r="D32" s="28" t="s">
        <v>74</v>
      </c>
      <c r="E32" s="98" t="s">
        <v>71</v>
      </c>
      <c r="F32" s="5" t="s">
        <v>53</v>
      </c>
      <c r="G32" s="5">
        <v>0</v>
      </c>
      <c r="H32" s="5">
        <v>1</v>
      </c>
      <c r="I32" s="99">
        <v>0</v>
      </c>
      <c r="J32" s="72"/>
      <c r="K32" s="75">
        <v>0</v>
      </c>
      <c r="L32" s="75">
        <v>0</v>
      </c>
      <c r="M32" s="47">
        <f t="shared" si="0"/>
        <v>0</v>
      </c>
      <c r="N32" s="48">
        <v>0</v>
      </c>
      <c r="O32" s="48">
        <v>0</v>
      </c>
      <c r="P32" s="49">
        <f t="shared" si="10"/>
        <v>0</v>
      </c>
      <c r="Q32" s="13">
        <f t="shared" si="11"/>
        <v>0</v>
      </c>
      <c r="R32" s="103">
        <v>0</v>
      </c>
      <c r="S32" s="103">
        <v>0</v>
      </c>
      <c r="T32" s="103">
        <v>1</v>
      </c>
      <c r="U32" s="103">
        <v>1</v>
      </c>
      <c r="V32" s="103">
        <v>0</v>
      </c>
      <c r="W32" s="103">
        <v>0</v>
      </c>
      <c r="X32" s="103">
        <v>0</v>
      </c>
      <c r="Y32" s="103">
        <v>0</v>
      </c>
      <c r="Z32" s="8">
        <f t="shared" si="1"/>
        <v>2</v>
      </c>
      <c r="AA32" s="9">
        <v>0</v>
      </c>
      <c r="AB32" s="9">
        <v>0</v>
      </c>
      <c r="AC32" s="51">
        <f t="shared" si="12"/>
        <v>0</v>
      </c>
      <c r="AD32" s="13">
        <f t="shared" si="13"/>
        <v>0</v>
      </c>
      <c r="AE32" s="105">
        <v>1</v>
      </c>
      <c r="AF32" s="105">
        <v>1</v>
      </c>
      <c r="AG32" s="52">
        <f t="shared" si="2"/>
        <v>2</v>
      </c>
      <c r="AH32" s="42">
        <v>0</v>
      </c>
      <c r="AI32" s="42">
        <v>0</v>
      </c>
      <c r="AJ32" s="43">
        <f t="shared" si="14"/>
        <v>0</v>
      </c>
      <c r="AK32" s="13">
        <f t="shared" si="15"/>
        <v>0</v>
      </c>
      <c r="AL32" s="84">
        <v>0</v>
      </c>
      <c r="AM32" s="84">
        <v>0</v>
      </c>
      <c r="AN32" s="16">
        <f t="shared" si="3"/>
        <v>0</v>
      </c>
      <c r="AO32" s="15">
        <v>0</v>
      </c>
      <c r="AP32" s="15">
        <v>0</v>
      </c>
      <c r="AQ32" s="54">
        <f t="shared" si="16"/>
        <v>0</v>
      </c>
      <c r="AR32" s="13">
        <f t="shared" si="17"/>
        <v>0</v>
      </c>
      <c r="AS32" s="83">
        <v>0</v>
      </c>
      <c r="AT32" s="83">
        <v>0</v>
      </c>
      <c r="AU32" s="16">
        <f t="shared" si="4"/>
        <v>0</v>
      </c>
      <c r="AV32" s="15">
        <v>0</v>
      </c>
      <c r="AW32" s="15">
        <v>0</v>
      </c>
      <c r="AX32" s="54">
        <f t="shared" si="18"/>
        <v>0</v>
      </c>
      <c r="AY32" s="13">
        <f t="shared" si="19"/>
        <v>0</v>
      </c>
      <c r="AZ32" s="57">
        <f t="shared" si="6"/>
        <v>4</v>
      </c>
      <c r="BA32" s="57">
        <f t="shared" si="7"/>
        <v>0</v>
      </c>
      <c r="BB32" s="57">
        <f t="shared" si="8"/>
        <v>4</v>
      </c>
      <c r="BC32" s="13">
        <f t="shared" si="9"/>
        <v>0</v>
      </c>
    </row>
    <row r="33" spans="1:55" s="71" customFormat="1" ht="15.75" x14ac:dyDescent="0.25">
      <c r="A33" s="39" t="s">
        <v>104</v>
      </c>
      <c r="B33" s="28">
        <v>57866</v>
      </c>
      <c r="C33" s="28" t="s">
        <v>73</v>
      </c>
      <c r="D33" s="28" t="s">
        <v>76</v>
      </c>
      <c r="E33" s="98" t="s">
        <v>71</v>
      </c>
      <c r="F33" s="5" t="s">
        <v>53</v>
      </c>
      <c r="G33" s="5">
        <v>1</v>
      </c>
      <c r="H33" s="5">
        <v>0</v>
      </c>
      <c r="I33" s="99">
        <v>0</v>
      </c>
      <c r="J33" s="72"/>
      <c r="K33" s="75">
        <v>0</v>
      </c>
      <c r="L33" s="75">
        <v>0</v>
      </c>
      <c r="M33" s="47">
        <f t="shared" si="0"/>
        <v>0</v>
      </c>
      <c r="N33" s="48">
        <v>0</v>
      </c>
      <c r="O33" s="48">
        <v>0</v>
      </c>
      <c r="P33" s="49">
        <f t="shared" si="10"/>
        <v>0</v>
      </c>
      <c r="Q33" s="13">
        <f t="shared" si="11"/>
        <v>0</v>
      </c>
      <c r="R33" s="103">
        <v>0</v>
      </c>
      <c r="S33" s="103">
        <v>0</v>
      </c>
      <c r="T33" s="103">
        <v>0</v>
      </c>
      <c r="U33" s="103">
        <v>1</v>
      </c>
      <c r="V33" s="103">
        <v>0</v>
      </c>
      <c r="W33" s="103">
        <v>0</v>
      </c>
      <c r="X33" s="103">
        <v>0</v>
      </c>
      <c r="Y33" s="103">
        <v>0</v>
      </c>
      <c r="Z33" s="8">
        <f t="shared" si="1"/>
        <v>1</v>
      </c>
      <c r="AA33" s="9">
        <v>0</v>
      </c>
      <c r="AB33" s="9">
        <v>0</v>
      </c>
      <c r="AC33" s="51">
        <f t="shared" si="12"/>
        <v>0</v>
      </c>
      <c r="AD33" s="13">
        <f t="shared" si="13"/>
        <v>0</v>
      </c>
      <c r="AE33" s="105">
        <v>1</v>
      </c>
      <c r="AF33" s="105">
        <v>1</v>
      </c>
      <c r="AG33" s="52">
        <f t="shared" si="2"/>
        <v>2</v>
      </c>
      <c r="AH33" s="42">
        <v>0</v>
      </c>
      <c r="AI33" s="42">
        <v>0</v>
      </c>
      <c r="AJ33" s="43">
        <f t="shared" si="14"/>
        <v>0</v>
      </c>
      <c r="AK33" s="13">
        <f t="shared" si="15"/>
        <v>0</v>
      </c>
      <c r="AL33" s="84">
        <v>0</v>
      </c>
      <c r="AM33" s="84">
        <v>0</v>
      </c>
      <c r="AN33" s="16">
        <f t="shared" si="3"/>
        <v>0</v>
      </c>
      <c r="AO33" s="15">
        <v>0</v>
      </c>
      <c r="AP33" s="15">
        <v>0</v>
      </c>
      <c r="AQ33" s="54">
        <f t="shared" si="16"/>
        <v>0</v>
      </c>
      <c r="AR33" s="13">
        <f t="shared" si="17"/>
        <v>0</v>
      </c>
      <c r="AS33" s="83">
        <v>0</v>
      </c>
      <c r="AT33" s="83">
        <v>0</v>
      </c>
      <c r="AU33" s="16">
        <f t="shared" si="4"/>
        <v>0</v>
      </c>
      <c r="AV33" s="15">
        <v>0</v>
      </c>
      <c r="AW33" s="15">
        <v>0</v>
      </c>
      <c r="AX33" s="54">
        <f t="shared" si="18"/>
        <v>0</v>
      </c>
      <c r="AY33" s="13">
        <f t="shared" si="19"/>
        <v>0</v>
      </c>
      <c r="AZ33" s="57">
        <f t="shared" si="6"/>
        <v>3</v>
      </c>
      <c r="BA33" s="57">
        <f t="shared" si="7"/>
        <v>0</v>
      </c>
      <c r="BB33" s="57">
        <f t="shared" si="8"/>
        <v>3</v>
      </c>
      <c r="BC33" s="13">
        <f t="shared" si="9"/>
        <v>0</v>
      </c>
    </row>
    <row r="34" spans="1:55" s="71" customFormat="1" ht="15.75" x14ac:dyDescent="0.25">
      <c r="A34" s="40" t="s">
        <v>105</v>
      </c>
      <c r="B34" s="101">
        <v>56865</v>
      </c>
      <c r="C34" s="101" t="s">
        <v>73</v>
      </c>
      <c r="D34" s="101" t="s">
        <v>76</v>
      </c>
      <c r="E34" s="102" t="s">
        <v>71</v>
      </c>
      <c r="F34" s="5" t="s">
        <v>53</v>
      </c>
      <c r="G34" s="5">
        <v>0</v>
      </c>
      <c r="H34" s="5">
        <v>1</v>
      </c>
      <c r="I34" s="99">
        <v>0</v>
      </c>
      <c r="J34" s="72"/>
      <c r="K34" s="75">
        <v>0</v>
      </c>
      <c r="L34" s="75">
        <v>0</v>
      </c>
      <c r="M34" s="47">
        <f t="shared" si="0"/>
        <v>0</v>
      </c>
      <c r="N34" s="48">
        <v>0</v>
      </c>
      <c r="O34" s="48">
        <v>0</v>
      </c>
      <c r="P34" s="49">
        <f t="shared" si="10"/>
        <v>0</v>
      </c>
      <c r="Q34" s="13">
        <f t="shared" si="11"/>
        <v>0</v>
      </c>
      <c r="R34" s="103">
        <v>0</v>
      </c>
      <c r="S34" s="103">
        <v>0</v>
      </c>
      <c r="T34" s="103">
        <v>1</v>
      </c>
      <c r="U34" s="103">
        <v>1</v>
      </c>
      <c r="V34" s="103">
        <v>0</v>
      </c>
      <c r="W34" s="103">
        <v>0</v>
      </c>
      <c r="X34" s="103">
        <v>0</v>
      </c>
      <c r="Y34" s="103">
        <v>0</v>
      </c>
      <c r="Z34" s="8">
        <f t="shared" si="1"/>
        <v>2</v>
      </c>
      <c r="AA34" s="9">
        <v>0</v>
      </c>
      <c r="AB34" s="9">
        <v>0</v>
      </c>
      <c r="AC34" s="51">
        <f t="shared" si="12"/>
        <v>0</v>
      </c>
      <c r="AD34" s="13">
        <f t="shared" si="13"/>
        <v>0</v>
      </c>
      <c r="AE34" s="105">
        <v>1</v>
      </c>
      <c r="AF34" s="105">
        <v>1</v>
      </c>
      <c r="AG34" s="52">
        <f t="shared" si="2"/>
        <v>2</v>
      </c>
      <c r="AH34" s="42">
        <v>0</v>
      </c>
      <c r="AI34" s="42">
        <v>0</v>
      </c>
      <c r="AJ34" s="43">
        <f t="shared" si="14"/>
        <v>0</v>
      </c>
      <c r="AK34" s="13">
        <f t="shared" si="15"/>
        <v>0</v>
      </c>
      <c r="AL34" s="84">
        <v>0</v>
      </c>
      <c r="AM34" s="84">
        <v>0</v>
      </c>
      <c r="AN34" s="16">
        <f t="shared" si="3"/>
        <v>0</v>
      </c>
      <c r="AO34" s="15">
        <v>0</v>
      </c>
      <c r="AP34" s="15">
        <v>0</v>
      </c>
      <c r="AQ34" s="54">
        <f t="shared" si="16"/>
        <v>0</v>
      </c>
      <c r="AR34" s="13">
        <f t="shared" si="17"/>
        <v>0</v>
      </c>
      <c r="AS34" s="83">
        <v>0</v>
      </c>
      <c r="AT34" s="83">
        <v>0</v>
      </c>
      <c r="AU34" s="16">
        <f t="shared" si="4"/>
        <v>0</v>
      </c>
      <c r="AV34" s="15">
        <v>0</v>
      </c>
      <c r="AW34" s="15">
        <v>0</v>
      </c>
      <c r="AX34" s="54">
        <f t="shared" si="18"/>
        <v>0</v>
      </c>
      <c r="AY34" s="13">
        <f t="shared" si="19"/>
        <v>0</v>
      </c>
      <c r="AZ34" s="57">
        <f t="shared" si="6"/>
        <v>4</v>
      </c>
      <c r="BA34" s="57">
        <f t="shared" si="7"/>
        <v>0</v>
      </c>
      <c r="BB34" s="57">
        <f t="shared" si="8"/>
        <v>4</v>
      </c>
      <c r="BC34" s="13">
        <f t="shared" si="9"/>
        <v>0</v>
      </c>
    </row>
    <row r="35" spans="1:55" s="71" customFormat="1" ht="15.75" x14ac:dyDescent="0.25">
      <c r="A35" s="39" t="s">
        <v>106</v>
      </c>
      <c r="B35" s="28">
        <v>58054</v>
      </c>
      <c r="C35" s="28" t="s">
        <v>73</v>
      </c>
      <c r="D35" s="28" t="s">
        <v>74</v>
      </c>
      <c r="E35" s="98" t="s">
        <v>71</v>
      </c>
      <c r="F35" s="5" t="s">
        <v>53</v>
      </c>
      <c r="G35" s="5">
        <v>0</v>
      </c>
      <c r="H35" s="5">
        <v>1</v>
      </c>
      <c r="I35" s="99">
        <v>0</v>
      </c>
      <c r="J35" s="72"/>
      <c r="K35" s="75">
        <v>0</v>
      </c>
      <c r="L35" s="75">
        <v>0</v>
      </c>
      <c r="M35" s="47">
        <f t="shared" si="0"/>
        <v>0</v>
      </c>
      <c r="N35" s="48">
        <v>0</v>
      </c>
      <c r="O35" s="48">
        <v>0</v>
      </c>
      <c r="P35" s="49">
        <f t="shared" si="10"/>
        <v>0</v>
      </c>
      <c r="Q35" s="13">
        <f t="shared" si="11"/>
        <v>0</v>
      </c>
      <c r="R35" s="103">
        <v>0</v>
      </c>
      <c r="S35" s="103">
        <v>0</v>
      </c>
      <c r="T35" s="103">
        <v>0</v>
      </c>
      <c r="U35" s="103">
        <v>1</v>
      </c>
      <c r="V35" s="103">
        <v>0</v>
      </c>
      <c r="W35" s="103">
        <v>0</v>
      </c>
      <c r="X35" s="103">
        <v>0</v>
      </c>
      <c r="Y35" s="103">
        <v>0</v>
      </c>
      <c r="Z35" s="8">
        <f t="shared" si="1"/>
        <v>1</v>
      </c>
      <c r="AA35" s="9">
        <v>0</v>
      </c>
      <c r="AB35" s="9">
        <v>0</v>
      </c>
      <c r="AC35" s="51">
        <f t="shared" si="12"/>
        <v>0</v>
      </c>
      <c r="AD35" s="13">
        <f t="shared" si="13"/>
        <v>0</v>
      </c>
      <c r="AE35" s="105">
        <v>1</v>
      </c>
      <c r="AF35" s="105">
        <v>1</v>
      </c>
      <c r="AG35" s="52">
        <f t="shared" si="2"/>
        <v>2</v>
      </c>
      <c r="AH35" s="42">
        <v>0</v>
      </c>
      <c r="AI35" s="42">
        <v>0</v>
      </c>
      <c r="AJ35" s="43">
        <f t="shared" si="14"/>
        <v>0</v>
      </c>
      <c r="AK35" s="13">
        <f t="shared" si="15"/>
        <v>0</v>
      </c>
      <c r="AL35" s="84">
        <v>0</v>
      </c>
      <c r="AM35" s="84">
        <v>0</v>
      </c>
      <c r="AN35" s="16">
        <f t="shared" si="3"/>
        <v>0</v>
      </c>
      <c r="AO35" s="15">
        <v>0</v>
      </c>
      <c r="AP35" s="15">
        <v>0</v>
      </c>
      <c r="AQ35" s="54">
        <f t="shared" si="16"/>
        <v>0</v>
      </c>
      <c r="AR35" s="13">
        <f t="shared" si="17"/>
        <v>0</v>
      </c>
      <c r="AS35" s="83">
        <v>0</v>
      </c>
      <c r="AT35" s="83">
        <v>0</v>
      </c>
      <c r="AU35" s="16">
        <f t="shared" si="4"/>
        <v>0</v>
      </c>
      <c r="AV35" s="15">
        <v>0</v>
      </c>
      <c r="AW35" s="15">
        <v>0</v>
      </c>
      <c r="AX35" s="54">
        <f t="shared" si="18"/>
        <v>0</v>
      </c>
      <c r="AY35" s="13">
        <f t="shared" si="19"/>
        <v>0</v>
      </c>
      <c r="AZ35" s="57">
        <f t="shared" si="6"/>
        <v>3</v>
      </c>
      <c r="BA35" s="57">
        <f t="shared" si="7"/>
        <v>0</v>
      </c>
      <c r="BB35" s="57">
        <f t="shared" si="8"/>
        <v>3</v>
      </c>
      <c r="BC35" s="13">
        <f t="shared" si="9"/>
        <v>0</v>
      </c>
    </row>
    <row r="36" spans="1:55" s="71" customFormat="1" ht="15.75" x14ac:dyDescent="0.25">
      <c r="A36" s="39" t="s">
        <v>107</v>
      </c>
      <c r="B36" s="28">
        <v>58682</v>
      </c>
      <c r="C36" s="28" t="s">
        <v>73</v>
      </c>
      <c r="D36" s="28" t="s">
        <v>76</v>
      </c>
      <c r="E36" s="98" t="s">
        <v>71</v>
      </c>
      <c r="F36" s="5" t="s">
        <v>53</v>
      </c>
      <c r="G36" s="5">
        <v>1</v>
      </c>
      <c r="H36" s="5">
        <v>0</v>
      </c>
      <c r="I36" s="99">
        <v>0</v>
      </c>
      <c r="J36" s="72"/>
      <c r="K36" s="75">
        <v>0</v>
      </c>
      <c r="L36" s="75">
        <v>0</v>
      </c>
      <c r="M36" s="47">
        <f t="shared" si="0"/>
        <v>0</v>
      </c>
      <c r="N36" s="48">
        <v>0</v>
      </c>
      <c r="O36" s="48">
        <v>0</v>
      </c>
      <c r="P36" s="49">
        <f t="shared" si="10"/>
        <v>0</v>
      </c>
      <c r="Q36" s="13">
        <f t="shared" si="11"/>
        <v>0</v>
      </c>
      <c r="R36" s="103">
        <v>0</v>
      </c>
      <c r="S36" s="103">
        <v>0</v>
      </c>
      <c r="T36" s="103">
        <v>0</v>
      </c>
      <c r="U36" s="103">
        <v>1</v>
      </c>
      <c r="V36" s="103">
        <v>0</v>
      </c>
      <c r="W36" s="103">
        <v>0</v>
      </c>
      <c r="X36" s="103">
        <v>0</v>
      </c>
      <c r="Y36" s="103">
        <v>0</v>
      </c>
      <c r="Z36" s="8">
        <f t="shared" si="1"/>
        <v>1</v>
      </c>
      <c r="AA36" s="9">
        <v>0</v>
      </c>
      <c r="AB36" s="9">
        <v>0</v>
      </c>
      <c r="AC36" s="51">
        <f t="shared" si="12"/>
        <v>0</v>
      </c>
      <c r="AD36" s="13">
        <f t="shared" si="13"/>
        <v>0</v>
      </c>
      <c r="AE36" s="105">
        <v>1</v>
      </c>
      <c r="AF36" s="105">
        <v>1</v>
      </c>
      <c r="AG36" s="52">
        <f t="shared" si="2"/>
        <v>2</v>
      </c>
      <c r="AH36" s="42">
        <v>0</v>
      </c>
      <c r="AI36" s="42">
        <v>0</v>
      </c>
      <c r="AJ36" s="43">
        <f t="shared" si="14"/>
        <v>0</v>
      </c>
      <c r="AK36" s="13">
        <f t="shared" si="15"/>
        <v>0</v>
      </c>
      <c r="AL36" s="84">
        <v>0</v>
      </c>
      <c r="AM36" s="84">
        <v>0</v>
      </c>
      <c r="AN36" s="16">
        <f t="shared" si="3"/>
        <v>0</v>
      </c>
      <c r="AO36" s="15">
        <v>0</v>
      </c>
      <c r="AP36" s="15">
        <v>0</v>
      </c>
      <c r="AQ36" s="54">
        <f t="shared" si="16"/>
        <v>0</v>
      </c>
      <c r="AR36" s="13">
        <f t="shared" si="17"/>
        <v>0</v>
      </c>
      <c r="AS36" s="83">
        <v>0</v>
      </c>
      <c r="AT36" s="83">
        <v>0</v>
      </c>
      <c r="AU36" s="16">
        <f t="shared" si="4"/>
        <v>0</v>
      </c>
      <c r="AV36" s="15">
        <v>0</v>
      </c>
      <c r="AW36" s="15">
        <v>0</v>
      </c>
      <c r="AX36" s="54">
        <f t="shared" si="18"/>
        <v>0</v>
      </c>
      <c r="AY36" s="13">
        <f t="shared" si="19"/>
        <v>0</v>
      </c>
      <c r="AZ36" s="57">
        <f t="shared" si="6"/>
        <v>3</v>
      </c>
      <c r="BA36" s="57">
        <f t="shared" si="7"/>
        <v>0</v>
      </c>
      <c r="BB36" s="57">
        <f t="shared" si="8"/>
        <v>3</v>
      </c>
      <c r="BC36" s="13">
        <f t="shared" si="9"/>
        <v>0</v>
      </c>
    </row>
    <row r="37" spans="1:55" s="71" customFormat="1" ht="15.75" x14ac:dyDescent="0.25">
      <c r="A37" s="40" t="s">
        <v>108</v>
      </c>
      <c r="B37" s="28">
        <v>58754</v>
      </c>
      <c r="C37" s="28" t="s">
        <v>73</v>
      </c>
      <c r="D37" s="28" t="s">
        <v>76</v>
      </c>
      <c r="E37" s="98" t="s">
        <v>71</v>
      </c>
      <c r="F37" s="5" t="s">
        <v>53</v>
      </c>
      <c r="G37" s="5">
        <v>1</v>
      </c>
      <c r="H37" s="5">
        <v>0</v>
      </c>
      <c r="I37" s="99">
        <v>0</v>
      </c>
      <c r="J37" s="72"/>
      <c r="K37" s="75">
        <v>0</v>
      </c>
      <c r="L37" s="75">
        <v>0</v>
      </c>
      <c r="M37" s="47">
        <f t="shared" si="0"/>
        <v>0</v>
      </c>
      <c r="N37" s="48">
        <v>0</v>
      </c>
      <c r="O37" s="48">
        <v>0</v>
      </c>
      <c r="P37" s="49">
        <f t="shared" si="10"/>
        <v>0</v>
      </c>
      <c r="Q37" s="13">
        <f t="shared" si="11"/>
        <v>0</v>
      </c>
      <c r="R37" s="103">
        <v>0</v>
      </c>
      <c r="S37" s="103">
        <v>0</v>
      </c>
      <c r="T37" s="103">
        <v>0</v>
      </c>
      <c r="U37" s="103">
        <v>1</v>
      </c>
      <c r="V37" s="103">
        <v>0</v>
      </c>
      <c r="W37" s="103">
        <v>0</v>
      </c>
      <c r="X37" s="103">
        <v>0</v>
      </c>
      <c r="Y37" s="103">
        <v>0</v>
      </c>
      <c r="Z37" s="8">
        <f t="shared" si="1"/>
        <v>1</v>
      </c>
      <c r="AA37" s="9">
        <v>0</v>
      </c>
      <c r="AB37" s="9">
        <v>0</v>
      </c>
      <c r="AC37" s="51">
        <f t="shared" si="12"/>
        <v>0</v>
      </c>
      <c r="AD37" s="13">
        <f t="shared" si="13"/>
        <v>0</v>
      </c>
      <c r="AE37" s="105">
        <v>1</v>
      </c>
      <c r="AF37" s="105">
        <v>1</v>
      </c>
      <c r="AG37" s="52">
        <f t="shared" si="2"/>
        <v>2</v>
      </c>
      <c r="AH37" s="42">
        <v>0</v>
      </c>
      <c r="AI37" s="42">
        <v>0</v>
      </c>
      <c r="AJ37" s="43">
        <f t="shared" si="14"/>
        <v>0</v>
      </c>
      <c r="AK37" s="13">
        <f t="shared" si="15"/>
        <v>0</v>
      </c>
      <c r="AL37" s="84">
        <v>0</v>
      </c>
      <c r="AM37" s="84">
        <v>0</v>
      </c>
      <c r="AN37" s="16">
        <f t="shared" si="3"/>
        <v>0</v>
      </c>
      <c r="AO37" s="15">
        <v>0</v>
      </c>
      <c r="AP37" s="15">
        <v>0</v>
      </c>
      <c r="AQ37" s="54">
        <f t="shared" si="16"/>
        <v>0</v>
      </c>
      <c r="AR37" s="13">
        <f t="shared" si="17"/>
        <v>0</v>
      </c>
      <c r="AS37" s="83">
        <v>0</v>
      </c>
      <c r="AT37" s="83">
        <v>0</v>
      </c>
      <c r="AU37" s="16">
        <f t="shared" si="4"/>
        <v>0</v>
      </c>
      <c r="AV37" s="15">
        <v>0</v>
      </c>
      <c r="AW37" s="15">
        <v>0</v>
      </c>
      <c r="AX37" s="54">
        <f t="shared" si="18"/>
        <v>0</v>
      </c>
      <c r="AY37" s="13">
        <f t="shared" si="19"/>
        <v>0</v>
      </c>
      <c r="AZ37" s="57">
        <f t="shared" si="6"/>
        <v>3</v>
      </c>
      <c r="BA37" s="57">
        <f t="shared" si="7"/>
        <v>0</v>
      </c>
      <c r="BB37" s="57">
        <f t="shared" si="8"/>
        <v>3</v>
      </c>
      <c r="BC37" s="13">
        <f t="shared" si="9"/>
        <v>0</v>
      </c>
    </row>
    <row r="38" spans="1:55" s="71" customFormat="1" ht="15.75" x14ac:dyDescent="0.25">
      <c r="A38" s="39" t="s">
        <v>109</v>
      </c>
      <c r="B38" s="101">
        <v>59102</v>
      </c>
      <c r="C38" s="101" t="s">
        <v>73</v>
      </c>
      <c r="D38" s="101" t="s">
        <v>76</v>
      </c>
      <c r="E38" s="102" t="s">
        <v>71</v>
      </c>
      <c r="F38" s="5" t="s">
        <v>53</v>
      </c>
      <c r="G38" s="5">
        <v>0</v>
      </c>
      <c r="H38" s="5">
        <v>1</v>
      </c>
      <c r="I38" s="99">
        <v>0</v>
      </c>
      <c r="J38" s="72"/>
      <c r="K38" s="75">
        <v>0</v>
      </c>
      <c r="L38" s="75">
        <v>0</v>
      </c>
      <c r="M38" s="47">
        <f t="shared" si="0"/>
        <v>0</v>
      </c>
      <c r="N38" s="48">
        <v>0</v>
      </c>
      <c r="O38" s="48">
        <v>0</v>
      </c>
      <c r="P38" s="49">
        <f t="shared" si="10"/>
        <v>0</v>
      </c>
      <c r="Q38" s="13">
        <f t="shared" si="11"/>
        <v>0</v>
      </c>
      <c r="R38" s="103">
        <v>0</v>
      </c>
      <c r="S38" s="103">
        <v>0</v>
      </c>
      <c r="T38" s="103">
        <v>1</v>
      </c>
      <c r="U38" s="103">
        <v>1</v>
      </c>
      <c r="V38" s="103">
        <v>0</v>
      </c>
      <c r="W38" s="103">
        <v>0</v>
      </c>
      <c r="X38" s="103">
        <v>0</v>
      </c>
      <c r="Y38" s="103">
        <v>0</v>
      </c>
      <c r="Z38" s="8">
        <f t="shared" si="1"/>
        <v>2</v>
      </c>
      <c r="AA38" s="9">
        <v>0</v>
      </c>
      <c r="AB38" s="9">
        <v>0</v>
      </c>
      <c r="AC38" s="51">
        <f t="shared" si="12"/>
        <v>0</v>
      </c>
      <c r="AD38" s="13">
        <f t="shared" si="13"/>
        <v>0</v>
      </c>
      <c r="AE38" s="105">
        <v>1</v>
      </c>
      <c r="AF38" s="105">
        <v>1</v>
      </c>
      <c r="AG38" s="52">
        <f t="shared" si="2"/>
        <v>2</v>
      </c>
      <c r="AH38" s="42">
        <v>0</v>
      </c>
      <c r="AI38" s="42">
        <v>0</v>
      </c>
      <c r="AJ38" s="43">
        <f t="shared" si="14"/>
        <v>0</v>
      </c>
      <c r="AK38" s="13">
        <f t="shared" si="15"/>
        <v>0</v>
      </c>
      <c r="AL38" s="84">
        <v>0</v>
      </c>
      <c r="AM38" s="84">
        <v>0</v>
      </c>
      <c r="AN38" s="16">
        <f t="shared" si="3"/>
        <v>0</v>
      </c>
      <c r="AO38" s="15">
        <v>0</v>
      </c>
      <c r="AP38" s="15">
        <v>0</v>
      </c>
      <c r="AQ38" s="54">
        <f t="shared" si="16"/>
        <v>0</v>
      </c>
      <c r="AR38" s="13">
        <f t="shared" si="17"/>
        <v>0</v>
      </c>
      <c r="AS38" s="83">
        <v>0</v>
      </c>
      <c r="AT38" s="83">
        <v>0</v>
      </c>
      <c r="AU38" s="16">
        <f t="shared" si="4"/>
        <v>0</v>
      </c>
      <c r="AV38" s="15">
        <v>0</v>
      </c>
      <c r="AW38" s="15">
        <v>0</v>
      </c>
      <c r="AX38" s="54">
        <f t="shared" si="18"/>
        <v>0</v>
      </c>
      <c r="AY38" s="13">
        <f t="shared" si="19"/>
        <v>0</v>
      </c>
      <c r="AZ38" s="57">
        <f t="shared" si="6"/>
        <v>4</v>
      </c>
      <c r="BA38" s="57">
        <f t="shared" si="7"/>
        <v>0</v>
      </c>
      <c r="BB38" s="57">
        <f t="shared" si="8"/>
        <v>4</v>
      </c>
      <c r="BC38" s="13">
        <f t="shared" si="9"/>
        <v>0</v>
      </c>
    </row>
    <row r="39" spans="1:55" s="71" customFormat="1" ht="15.75" x14ac:dyDescent="0.25">
      <c r="A39" s="40" t="s">
        <v>110</v>
      </c>
      <c r="B39" s="28">
        <v>51225</v>
      </c>
      <c r="C39" s="28" t="s">
        <v>73</v>
      </c>
      <c r="D39" s="28" t="s">
        <v>74</v>
      </c>
      <c r="E39" s="98" t="s">
        <v>71</v>
      </c>
      <c r="F39" s="5" t="s">
        <v>53</v>
      </c>
      <c r="G39" s="5">
        <v>0</v>
      </c>
      <c r="H39" s="5">
        <v>1</v>
      </c>
      <c r="I39" s="99">
        <v>0</v>
      </c>
      <c r="J39" s="72"/>
      <c r="K39" s="75">
        <v>0</v>
      </c>
      <c r="L39" s="75">
        <v>0</v>
      </c>
      <c r="M39" s="47">
        <f t="shared" si="0"/>
        <v>0</v>
      </c>
      <c r="N39" s="48">
        <v>0</v>
      </c>
      <c r="O39" s="48">
        <v>0</v>
      </c>
      <c r="P39" s="49">
        <f t="shared" si="10"/>
        <v>0</v>
      </c>
      <c r="Q39" s="13">
        <f t="shared" si="11"/>
        <v>0</v>
      </c>
      <c r="R39" s="103">
        <v>0</v>
      </c>
      <c r="S39" s="103">
        <v>0</v>
      </c>
      <c r="T39" s="103">
        <v>1</v>
      </c>
      <c r="U39" s="103">
        <v>1</v>
      </c>
      <c r="V39" s="103">
        <v>0</v>
      </c>
      <c r="W39" s="103">
        <v>0</v>
      </c>
      <c r="X39" s="103">
        <v>0</v>
      </c>
      <c r="Y39" s="103">
        <v>0</v>
      </c>
      <c r="Z39" s="8">
        <f t="shared" si="1"/>
        <v>2</v>
      </c>
      <c r="AA39" s="9">
        <v>0</v>
      </c>
      <c r="AB39" s="9">
        <v>0</v>
      </c>
      <c r="AC39" s="51">
        <f t="shared" si="12"/>
        <v>0</v>
      </c>
      <c r="AD39" s="13">
        <f t="shared" si="13"/>
        <v>0</v>
      </c>
      <c r="AE39" s="105">
        <v>1</v>
      </c>
      <c r="AF39" s="105">
        <v>1</v>
      </c>
      <c r="AG39" s="52">
        <f t="shared" si="2"/>
        <v>2</v>
      </c>
      <c r="AH39" s="42">
        <v>0</v>
      </c>
      <c r="AI39" s="42">
        <v>0</v>
      </c>
      <c r="AJ39" s="43">
        <f t="shared" si="14"/>
        <v>0</v>
      </c>
      <c r="AK39" s="13">
        <f t="shared" si="15"/>
        <v>0</v>
      </c>
      <c r="AL39" s="84">
        <v>0</v>
      </c>
      <c r="AM39" s="84">
        <v>0</v>
      </c>
      <c r="AN39" s="16">
        <f t="shared" si="3"/>
        <v>0</v>
      </c>
      <c r="AO39" s="15">
        <v>0</v>
      </c>
      <c r="AP39" s="15">
        <v>0</v>
      </c>
      <c r="AQ39" s="54">
        <f t="shared" si="16"/>
        <v>0</v>
      </c>
      <c r="AR39" s="13">
        <f t="shared" si="17"/>
        <v>0</v>
      </c>
      <c r="AS39" s="83">
        <v>0</v>
      </c>
      <c r="AT39" s="83">
        <v>0</v>
      </c>
      <c r="AU39" s="16">
        <f t="shared" si="4"/>
        <v>0</v>
      </c>
      <c r="AV39" s="15">
        <v>0</v>
      </c>
      <c r="AW39" s="15">
        <v>0</v>
      </c>
      <c r="AX39" s="54">
        <f t="shared" si="18"/>
        <v>0</v>
      </c>
      <c r="AY39" s="13">
        <f t="shared" si="19"/>
        <v>0</v>
      </c>
      <c r="AZ39" s="57">
        <f t="shared" si="6"/>
        <v>4</v>
      </c>
      <c r="BA39" s="57">
        <f t="shared" si="7"/>
        <v>0</v>
      </c>
      <c r="BB39" s="57">
        <f t="shared" si="8"/>
        <v>4</v>
      </c>
      <c r="BC39" s="13">
        <f t="shared" si="9"/>
        <v>0</v>
      </c>
    </row>
    <row r="40" spans="1:55" s="71" customFormat="1" ht="15.75" x14ac:dyDescent="0.25">
      <c r="A40" s="40" t="s">
        <v>111</v>
      </c>
      <c r="B40" s="28"/>
      <c r="C40" s="28" t="s">
        <v>73</v>
      </c>
      <c r="D40" s="28" t="s">
        <v>76</v>
      </c>
      <c r="E40" s="98" t="s">
        <v>71</v>
      </c>
      <c r="F40" s="5" t="s">
        <v>53</v>
      </c>
      <c r="G40" s="5">
        <v>0</v>
      </c>
      <c r="H40" s="5">
        <v>0</v>
      </c>
      <c r="I40" s="99">
        <v>1</v>
      </c>
      <c r="J40" s="72"/>
      <c r="K40" s="75">
        <v>0</v>
      </c>
      <c r="L40" s="75">
        <v>0</v>
      </c>
      <c r="M40" s="47">
        <f t="shared" si="0"/>
        <v>0</v>
      </c>
      <c r="N40" s="48">
        <v>0</v>
      </c>
      <c r="O40" s="48">
        <v>0</v>
      </c>
      <c r="P40" s="49">
        <f t="shared" si="10"/>
        <v>0</v>
      </c>
      <c r="Q40" s="13">
        <f t="shared" si="11"/>
        <v>0</v>
      </c>
      <c r="R40" s="103">
        <v>0</v>
      </c>
      <c r="S40" s="103">
        <v>0</v>
      </c>
      <c r="T40" s="103">
        <v>1</v>
      </c>
      <c r="U40" s="103">
        <v>1</v>
      </c>
      <c r="V40" s="103">
        <v>0</v>
      </c>
      <c r="W40" s="103">
        <v>0</v>
      </c>
      <c r="X40" s="103">
        <v>0</v>
      </c>
      <c r="Y40" s="103">
        <v>0</v>
      </c>
      <c r="Z40" s="8">
        <f t="shared" si="1"/>
        <v>2</v>
      </c>
      <c r="AA40" s="9">
        <v>0</v>
      </c>
      <c r="AB40" s="9">
        <v>0</v>
      </c>
      <c r="AC40" s="51">
        <f t="shared" si="12"/>
        <v>0</v>
      </c>
      <c r="AD40" s="13">
        <f t="shared" si="13"/>
        <v>0</v>
      </c>
      <c r="AE40" s="105">
        <v>1</v>
      </c>
      <c r="AF40" s="105">
        <v>1</v>
      </c>
      <c r="AG40" s="52">
        <f t="shared" si="2"/>
        <v>2</v>
      </c>
      <c r="AH40" s="42">
        <v>0</v>
      </c>
      <c r="AI40" s="42">
        <v>0</v>
      </c>
      <c r="AJ40" s="43">
        <f t="shared" si="14"/>
        <v>0</v>
      </c>
      <c r="AK40" s="13">
        <f t="shared" si="15"/>
        <v>0</v>
      </c>
      <c r="AL40" s="84">
        <v>0</v>
      </c>
      <c r="AM40" s="84">
        <v>0</v>
      </c>
      <c r="AN40" s="16">
        <f t="shared" si="3"/>
        <v>0</v>
      </c>
      <c r="AO40" s="15">
        <v>0</v>
      </c>
      <c r="AP40" s="15">
        <v>0</v>
      </c>
      <c r="AQ40" s="54">
        <f t="shared" si="16"/>
        <v>0</v>
      </c>
      <c r="AR40" s="13">
        <f t="shared" si="17"/>
        <v>0</v>
      </c>
      <c r="AS40" s="83">
        <v>0</v>
      </c>
      <c r="AT40" s="83">
        <v>0</v>
      </c>
      <c r="AU40" s="16">
        <f t="shared" si="4"/>
        <v>0</v>
      </c>
      <c r="AV40" s="15">
        <v>0</v>
      </c>
      <c r="AW40" s="15">
        <v>0</v>
      </c>
      <c r="AX40" s="54">
        <f t="shared" si="18"/>
        <v>0</v>
      </c>
      <c r="AY40" s="13">
        <f t="shared" si="19"/>
        <v>0</v>
      </c>
      <c r="AZ40" s="57">
        <f t="shared" si="6"/>
        <v>4</v>
      </c>
      <c r="BA40" s="57">
        <f t="shared" si="7"/>
        <v>0</v>
      </c>
      <c r="BB40" s="57">
        <f t="shared" si="8"/>
        <v>4</v>
      </c>
      <c r="BC40" s="13">
        <f t="shared" si="9"/>
        <v>0</v>
      </c>
    </row>
    <row r="41" spans="1:55" s="71" customFormat="1" ht="15.75" hidden="1" x14ac:dyDescent="0.25">
      <c r="A41" s="77"/>
      <c r="B41" s="78"/>
      <c r="C41" s="79"/>
      <c r="D41" s="79"/>
      <c r="E41" s="76"/>
      <c r="F41" s="74"/>
      <c r="G41" s="74">
        <v>0</v>
      </c>
      <c r="H41" s="74">
        <v>0</v>
      </c>
      <c r="I41" s="81">
        <v>0</v>
      </c>
      <c r="J41" s="72"/>
      <c r="K41" s="75">
        <v>0</v>
      </c>
      <c r="L41" s="75">
        <v>0</v>
      </c>
      <c r="M41" s="47">
        <f t="shared" ref="M24:M47" si="20">SUM(K41:L41)</f>
        <v>0</v>
      </c>
      <c r="N41" s="48">
        <v>0</v>
      </c>
      <c r="O41" s="48">
        <v>0</v>
      </c>
      <c r="P41" s="49">
        <f t="shared" si="10"/>
        <v>0</v>
      </c>
      <c r="Q41" s="13">
        <f t="shared" si="11"/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">
        <f t="shared" si="1"/>
        <v>0</v>
      </c>
      <c r="AA41" s="9">
        <v>0</v>
      </c>
      <c r="AB41" s="9">
        <v>0</v>
      </c>
      <c r="AC41" s="51">
        <f t="shared" ref="AC7:AC47" si="21">AB41*Z41</f>
        <v>0</v>
      </c>
      <c r="AD41" s="13">
        <f t="shared" ref="AD7:AD47" si="22">AC41*12</f>
        <v>0</v>
      </c>
      <c r="AE41" s="82">
        <v>0</v>
      </c>
      <c r="AF41" s="82">
        <v>0</v>
      </c>
      <c r="AG41" s="52">
        <f t="shared" ref="AG7:AG47" si="23">SUM(AE41:AF41)</f>
        <v>0</v>
      </c>
      <c r="AH41" s="42">
        <v>0</v>
      </c>
      <c r="AI41" s="42">
        <v>0</v>
      </c>
      <c r="AJ41" s="43">
        <f t="shared" ref="AJ7:AJ47" si="24">AI41*AG41</f>
        <v>0</v>
      </c>
      <c r="AK41" s="13">
        <f t="shared" ref="AK7:AK47" si="25">AJ41*12</f>
        <v>0</v>
      </c>
      <c r="AL41" s="84">
        <v>0</v>
      </c>
      <c r="AM41" s="84">
        <v>0</v>
      </c>
      <c r="AN41" s="16">
        <f t="shared" ref="AN7:AN47" si="26">SUM(AL41:AM41)</f>
        <v>0</v>
      </c>
      <c r="AO41" s="15">
        <v>0</v>
      </c>
      <c r="AP41" s="15">
        <v>0</v>
      </c>
      <c r="AQ41" s="54">
        <f t="shared" si="16"/>
        <v>0</v>
      </c>
      <c r="AR41" s="13">
        <f t="shared" si="17"/>
        <v>0</v>
      </c>
      <c r="AS41" s="83">
        <v>0</v>
      </c>
      <c r="AT41" s="83">
        <v>0</v>
      </c>
      <c r="AU41" s="16">
        <f t="shared" ref="AU7:AU47" si="27">SUM(AS41:AT41)</f>
        <v>0</v>
      </c>
      <c r="AV41" s="15">
        <v>0</v>
      </c>
      <c r="AW41" s="15">
        <v>0</v>
      </c>
      <c r="AX41" s="54">
        <f t="shared" ref="AX7:AX47" si="28">AW41*AU41</f>
        <v>0</v>
      </c>
      <c r="AY41" s="13">
        <f t="shared" ref="AY7:AY47" si="29">AX41*12</f>
        <v>0</v>
      </c>
      <c r="AZ41" s="57">
        <f t="shared" ref="AZ24:AZ47" si="30">M41+Z41+AG41</f>
        <v>0</v>
      </c>
      <c r="BA41" s="57">
        <f t="shared" si="7"/>
        <v>0</v>
      </c>
      <c r="BB41" s="57">
        <f t="shared" ref="BB24:BB47" si="31">SUM(AZ41:BA41)</f>
        <v>0</v>
      </c>
      <c r="BC41" s="13">
        <f t="shared" si="9"/>
        <v>0</v>
      </c>
    </row>
    <row r="42" spans="1:55" s="71" customFormat="1" ht="15.75" hidden="1" x14ac:dyDescent="0.25">
      <c r="A42" s="77"/>
      <c r="B42" s="78"/>
      <c r="C42" s="79"/>
      <c r="D42" s="79"/>
      <c r="E42" s="76"/>
      <c r="F42" s="74"/>
      <c r="G42" s="74">
        <v>0</v>
      </c>
      <c r="H42" s="74">
        <v>0</v>
      </c>
      <c r="I42" s="81">
        <v>0</v>
      </c>
      <c r="J42" s="72"/>
      <c r="K42" s="75">
        <v>0</v>
      </c>
      <c r="L42" s="75">
        <v>0</v>
      </c>
      <c r="M42" s="47">
        <f t="shared" si="20"/>
        <v>0</v>
      </c>
      <c r="N42" s="48">
        <v>0</v>
      </c>
      <c r="O42" s="48">
        <v>0</v>
      </c>
      <c r="P42" s="49">
        <f t="shared" si="10"/>
        <v>0</v>
      </c>
      <c r="Q42" s="13">
        <f t="shared" si="11"/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">
        <f t="shared" si="1"/>
        <v>0</v>
      </c>
      <c r="AA42" s="9">
        <v>0</v>
      </c>
      <c r="AB42" s="9">
        <v>0</v>
      </c>
      <c r="AC42" s="51">
        <f t="shared" si="21"/>
        <v>0</v>
      </c>
      <c r="AD42" s="13">
        <f t="shared" si="22"/>
        <v>0</v>
      </c>
      <c r="AE42" s="82">
        <v>0</v>
      </c>
      <c r="AF42" s="82">
        <v>0</v>
      </c>
      <c r="AG42" s="52">
        <f t="shared" si="23"/>
        <v>0</v>
      </c>
      <c r="AH42" s="42">
        <v>0</v>
      </c>
      <c r="AI42" s="42">
        <v>0</v>
      </c>
      <c r="AJ42" s="43">
        <f t="shared" si="24"/>
        <v>0</v>
      </c>
      <c r="AK42" s="13">
        <f t="shared" si="25"/>
        <v>0</v>
      </c>
      <c r="AL42" s="84">
        <v>0</v>
      </c>
      <c r="AM42" s="84">
        <v>0</v>
      </c>
      <c r="AN42" s="16">
        <f t="shared" si="26"/>
        <v>0</v>
      </c>
      <c r="AO42" s="15">
        <v>0</v>
      </c>
      <c r="AP42" s="15">
        <v>0</v>
      </c>
      <c r="AQ42" s="54">
        <f t="shared" si="16"/>
        <v>0</v>
      </c>
      <c r="AR42" s="13">
        <f t="shared" si="17"/>
        <v>0</v>
      </c>
      <c r="AS42" s="83">
        <v>0</v>
      </c>
      <c r="AT42" s="83">
        <v>0</v>
      </c>
      <c r="AU42" s="16">
        <f t="shared" si="27"/>
        <v>0</v>
      </c>
      <c r="AV42" s="15">
        <v>0</v>
      </c>
      <c r="AW42" s="15">
        <v>0</v>
      </c>
      <c r="AX42" s="54">
        <f t="shared" si="28"/>
        <v>0</v>
      </c>
      <c r="AY42" s="13">
        <f t="shared" si="29"/>
        <v>0</v>
      </c>
      <c r="AZ42" s="57">
        <f t="shared" si="30"/>
        <v>0</v>
      </c>
      <c r="BA42" s="57">
        <f t="shared" si="7"/>
        <v>0</v>
      </c>
      <c r="BB42" s="57">
        <f t="shared" si="31"/>
        <v>0</v>
      </c>
      <c r="BC42" s="13">
        <f t="shared" si="9"/>
        <v>0</v>
      </c>
    </row>
    <row r="43" spans="1:55" s="71" customFormat="1" ht="15.75" hidden="1" x14ac:dyDescent="0.25">
      <c r="A43" s="77"/>
      <c r="B43" s="78"/>
      <c r="C43" s="79"/>
      <c r="D43" s="79"/>
      <c r="E43" s="76"/>
      <c r="F43" s="74"/>
      <c r="G43" s="74">
        <v>0</v>
      </c>
      <c r="H43" s="74">
        <v>0</v>
      </c>
      <c r="I43" s="81">
        <v>0</v>
      </c>
      <c r="J43" s="72"/>
      <c r="K43" s="75">
        <v>0</v>
      </c>
      <c r="L43" s="75">
        <v>0</v>
      </c>
      <c r="M43" s="47">
        <f t="shared" si="20"/>
        <v>0</v>
      </c>
      <c r="N43" s="48">
        <v>0</v>
      </c>
      <c r="O43" s="48">
        <v>0</v>
      </c>
      <c r="P43" s="49">
        <f t="shared" si="10"/>
        <v>0</v>
      </c>
      <c r="Q43" s="13">
        <f t="shared" si="11"/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">
        <f t="shared" si="1"/>
        <v>0</v>
      </c>
      <c r="AA43" s="9">
        <v>0</v>
      </c>
      <c r="AB43" s="9">
        <v>0</v>
      </c>
      <c r="AC43" s="51">
        <f t="shared" si="21"/>
        <v>0</v>
      </c>
      <c r="AD43" s="13">
        <f t="shared" si="22"/>
        <v>0</v>
      </c>
      <c r="AE43" s="82">
        <v>0</v>
      </c>
      <c r="AF43" s="82">
        <v>0</v>
      </c>
      <c r="AG43" s="52">
        <f t="shared" si="23"/>
        <v>0</v>
      </c>
      <c r="AH43" s="42">
        <v>0</v>
      </c>
      <c r="AI43" s="42">
        <v>0</v>
      </c>
      <c r="AJ43" s="43">
        <f t="shared" si="24"/>
        <v>0</v>
      </c>
      <c r="AK43" s="13">
        <f t="shared" si="25"/>
        <v>0</v>
      </c>
      <c r="AL43" s="84">
        <v>0</v>
      </c>
      <c r="AM43" s="84">
        <v>0</v>
      </c>
      <c r="AN43" s="16">
        <f t="shared" si="26"/>
        <v>0</v>
      </c>
      <c r="AO43" s="15">
        <v>0</v>
      </c>
      <c r="AP43" s="15">
        <v>0</v>
      </c>
      <c r="AQ43" s="54">
        <f t="shared" si="16"/>
        <v>0</v>
      </c>
      <c r="AR43" s="13">
        <f t="shared" si="17"/>
        <v>0</v>
      </c>
      <c r="AS43" s="83">
        <v>0</v>
      </c>
      <c r="AT43" s="83">
        <v>0</v>
      </c>
      <c r="AU43" s="16">
        <f t="shared" si="27"/>
        <v>0</v>
      </c>
      <c r="AV43" s="15">
        <v>0</v>
      </c>
      <c r="AW43" s="15">
        <v>0</v>
      </c>
      <c r="AX43" s="54">
        <f t="shared" si="28"/>
        <v>0</v>
      </c>
      <c r="AY43" s="13">
        <f t="shared" si="29"/>
        <v>0</v>
      </c>
      <c r="AZ43" s="57">
        <f t="shared" si="30"/>
        <v>0</v>
      </c>
      <c r="BA43" s="57">
        <f t="shared" si="7"/>
        <v>0</v>
      </c>
      <c r="BB43" s="57">
        <f t="shared" si="31"/>
        <v>0</v>
      </c>
      <c r="BC43" s="13">
        <f t="shared" si="9"/>
        <v>0</v>
      </c>
    </row>
    <row r="44" spans="1:55" s="71" customFormat="1" ht="15.75" hidden="1" x14ac:dyDescent="0.25">
      <c r="A44" s="77"/>
      <c r="B44" s="78"/>
      <c r="C44" s="79"/>
      <c r="D44" s="79"/>
      <c r="E44" s="76"/>
      <c r="F44" s="74"/>
      <c r="G44" s="74">
        <v>0</v>
      </c>
      <c r="H44" s="74">
        <v>0</v>
      </c>
      <c r="I44" s="81">
        <v>0</v>
      </c>
      <c r="J44" s="72"/>
      <c r="K44" s="75">
        <v>0</v>
      </c>
      <c r="L44" s="75">
        <v>0</v>
      </c>
      <c r="M44" s="47">
        <f t="shared" si="20"/>
        <v>0</v>
      </c>
      <c r="N44" s="48">
        <v>0</v>
      </c>
      <c r="O44" s="48">
        <v>0</v>
      </c>
      <c r="P44" s="49">
        <f t="shared" si="10"/>
        <v>0</v>
      </c>
      <c r="Q44" s="13">
        <f t="shared" si="11"/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">
        <f t="shared" si="1"/>
        <v>0</v>
      </c>
      <c r="AA44" s="9">
        <v>0</v>
      </c>
      <c r="AB44" s="9">
        <v>0</v>
      </c>
      <c r="AC44" s="51">
        <f t="shared" si="21"/>
        <v>0</v>
      </c>
      <c r="AD44" s="13">
        <f t="shared" si="22"/>
        <v>0</v>
      </c>
      <c r="AE44" s="82">
        <v>0</v>
      </c>
      <c r="AF44" s="82">
        <v>0</v>
      </c>
      <c r="AG44" s="52">
        <f t="shared" si="23"/>
        <v>0</v>
      </c>
      <c r="AH44" s="42">
        <v>0</v>
      </c>
      <c r="AI44" s="42">
        <v>0</v>
      </c>
      <c r="AJ44" s="43">
        <f t="shared" si="24"/>
        <v>0</v>
      </c>
      <c r="AK44" s="13">
        <f t="shared" si="25"/>
        <v>0</v>
      </c>
      <c r="AL44" s="84">
        <v>0</v>
      </c>
      <c r="AM44" s="84">
        <v>0</v>
      </c>
      <c r="AN44" s="16">
        <f t="shared" si="26"/>
        <v>0</v>
      </c>
      <c r="AO44" s="15">
        <v>0</v>
      </c>
      <c r="AP44" s="15">
        <v>0</v>
      </c>
      <c r="AQ44" s="54">
        <f t="shared" si="16"/>
        <v>0</v>
      </c>
      <c r="AR44" s="13">
        <f t="shared" si="17"/>
        <v>0</v>
      </c>
      <c r="AS44" s="83">
        <v>0</v>
      </c>
      <c r="AT44" s="83">
        <v>0</v>
      </c>
      <c r="AU44" s="16">
        <f t="shared" si="27"/>
        <v>0</v>
      </c>
      <c r="AV44" s="15">
        <v>0</v>
      </c>
      <c r="AW44" s="15">
        <v>0</v>
      </c>
      <c r="AX44" s="54">
        <f t="shared" si="28"/>
        <v>0</v>
      </c>
      <c r="AY44" s="13">
        <f t="shared" si="29"/>
        <v>0</v>
      </c>
      <c r="AZ44" s="57">
        <f t="shared" si="30"/>
        <v>0</v>
      </c>
      <c r="BA44" s="57">
        <f t="shared" si="7"/>
        <v>0</v>
      </c>
      <c r="BB44" s="57">
        <f t="shared" si="31"/>
        <v>0</v>
      </c>
      <c r="BC44" s="13">
        <f t="shared" si="9"/>
        <v>0</v>
      </c>
    </row>
    <row r="45" spans="1:55" s="24" customFormat="1" ht="15.75" hidden="1" x14ac:dyDescent="0.25">
      <c r="A45" s="39"/>
      <c r="B45" s="28"/>
      <c r="C45" s="28"/>
      <c r="D45" s="28"/>
      <c r="E45" s="73"/>
      <c r="F45" s="5"/>
      <c r="G45" s="74">
        <v>0</v>
      </c>
      <c r="H45" s="74">
        <v>0</v>
      </c>
      <c r="I45" s="81">
        <v>0</v>
      </c>
      <c r="J45" s="72"/>
      <c r="K45" s="75">
        <v>0</v>
      </c>
      <c r="L45" s="75">
        <v>0</v>
      </c>
      <c r="M45" s="47">
        <f t="shared" si="20"/>
        <v>0</v>
      </c>
      <c r="N45" s="48">
        <v>0</v>
      </c>
      <c r="O45" s="48">
        <v>0</v>
      </c>
      <c r="P45" s="49">
        <f t="shared" si="10"/>
        <v>0</v>
      </c>
      <c r="Q45" s="13">
        <f t="shared" si="11"/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">
        <f t="shared" si="1"/>
        <v>0</v>
      </c>
      <c r="AA45" s="9">
        <v>0</v>
      </c>
      <c r="AB45" s="9">
        <v>0</v>
      </c>
      <c r="AC45" s="51">
        <f t="shared" si="21"/>
        <v>0</v>
      </c>
      <c r="AD45" s="13">
        <f t="shared" si="22"/>
        <v>0</v>
      </c>
      <c r="AE45" s="82">
        <v>0</v>
      </c>
      <c r="AF45" s="82">
        <v>0</v>
      </c>
      <c r="AG45" s="52">
        <f t="shared" si="23"/>
        <v>0</v>
      </c>
      <c r="AH45" s="42">
        <v>0</v>
      </c>
      <c r="AI45" s="42">
        <v>0</v>
      </c>
      <c r="AJ45" s="43">
        <f t="shared" si="24"/>
        <v>0</v>
      </c>
      <c r="AK45" s="13">
        <f t="shared" si="25"/>
        <v>0</v>
      </c>
      <c r="AL45" s="84">
        <v>0</v>
      </c>
      <c r="AM45" s="84">
        <v>0</v>
      </c>
      <c r="AN45" s="16">
        <f t="shared" si="26"/>
        <v>0</v>
      </c>
      <c r="AO45" s="15">
        <v>0</v>
      </c>
      <c r="AP45" s="15">
        <v>0</v>
      </c>
      <c r="AQ45" s="54">
        <f t="shared" si="16"/>
        <v>0</v>
      </c>
      <c r="AR45" s="13">
        <f t="shared" si="17"/>
        <v>0</v>
      </c>
      <c r="AS45" s="83">
        <v>0</v>
      </c>
      <c r="AT45" s="83">
        <v>0</v>
      </c>
      <c r="AU45" s="16">
        <f t="shared" si="27"/>
        <v>0</v>
      </c>
      <c r="AV45" s="15">
        <v>0</v>
      </c>
      <c r="AW45" s="15">
        <v>0</v>
      </c>
      <c r="AX45" s="54">
        <f t="shared" si="28"/>
        <v>0</v>
      </c>
      <c r="AY45" s="13">
        <f t="shared" si="29"/>
        <v>0</v>
      </c>
      <c r="AZ45" s="57">
        <f t="shared" si="30"/>
        <v>0</v>
      </c>
      <c r="BA45" s="57">
        <f t="shared" si="7"/>
        <v>0</v>
      </c>
      <c r="BB45" s="57">
        <f t="shared" si="31"/>
        <v>0</v>
      </c>
      <c r="BC45" s="13">
        <f t="shared" si="9"/>
        <v>0</v>
      </c>
    </row>
    <row r="46" spans="1:55" s="24" customFormat="1" ht="15.75" hidden="1" x14ac:dyDescent="0.25">
      <c r="A46" s="40"/>
      <c r="B46" s="28"/>
      <c r="C46" s="28"/>
      <c r="D46" s="28"/>
      <c r="E46" s="73"/>
      <c r="F46" s="5"/>
      <c r="G46" s="74">
        <v>0</v>
      </c>
      <c r="H46" s="74">
        <v>0</v>
      </c>
      <c r="I46" s="81">
        <v>0</v>
      </c>
      <c r="J46" s="72"/>
      <c r="K46" s="75">
        <v>0</v>
      </c>
      <c r="L46" s="75">
        <v>0</v>
      </c>
      <c r="M46" s="47">
        <f t="shared" si="20"/>
        <v>0</v>
      </c>
      <c r="N46" s="48">
        <v>0</v>
      </c>
      <c r="O46" s="48">
        <v>0</v>
      </c>
      <c r="P46" s="49">
        <f t="shared" si="10"/>
        <v>0</v>
      </c>
      <c r="Q46" s="13">
        <f t="shared" si="11"/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">
        <f t="shared" si="1"/>
        <v>0</v>
      </c>
      <c r="AA46" s="9">
        <v>0</v>
      </c>
      <c r="AB46" s="9">
        <v>0</v>
      </c>
      <c r="AC46" s="51">
        <f t="shared" si="21"/>
        <v>0</v>
      </c>
      <c r="AD46" s="13">
        <f t="shared" si="22"/>
        <v>0</v>
      </c>
      <c r="AE46" s="82">
        <v>0</v>
      </c>
      <c r="AF46" s="82">
        <v>0</v>
      </c>
      <c r="AG46" s="52">
        <f t="shared" si="23"/>
        <v>0</v>
      </c>
      <c r="AH46" s="42">
        <v>0</v>
      </c>
      <c r="AI46" s="42">
        <v>0</v>
      </c>
      <c r="AJ46" s="43">
        <f t="shared" si="24"/>
        <v>0</v>
      </c>
      <c r="AK46" s="13">
        <f t="shared" si="25"/>
        <v>0</v>
      </c>
      <c r="AL46" s="84">
        <v>0</v>
      </c>
      <c r="AM46" s="84">
        <v>0</v>
      </c>
      <c r="AN46" s="16">
        <f t="shared" si="26"/>
        <v>0</v>
      </c>
      <c r="AO46" s="15">
        <v>0</v>
      </c>
      <c r="AP46" s="15">
        <v>0</v>
      </c>
      <c r="AQ46" s="54">
        <f t="shared" si="16"/>
        <v>0</v>
      </c>
      <c r="AR46" s="13">
        <f t="shared" si="17"/>
        <v>0</v>
      </c>
      <c r="AS46" s="83">
        <v>0</v>
      </c>
      <c r="AT46" s="83">
        <v>0</v>
      </c>
      <c r="AU46" s="16">
        <f t="shared" si="27"/>
        <v>0</v>
      </c>
      <c r="AV46" s="15">
        <v>0</v>
      </c>
      <c r="AW46" s="15">
        <v>0</v>
      </c>
      <c r="AX46" s="54">
        <f t="shared" si="28"/>
        <v>0</v>
      </c>
      <c r="AY46" s="13">
        <f t="shared" si="29"/>
        <v>0</v>
      </c>
      <c r="AZ46" s="57">
        <f t="shared" si="30"/>
        <v>0</v>
      </c>
      <c r="BA46" s="57">
        <f t="shared" si="7"/>
        <v>0</v>
      </c>
      <c r="BB46" s="57">
        <f t="shared" si="31"/>
        <v>0</v>
      </c>
      <c r="BC46" s="13">
        <f t="shared" si="9"/>
        <v>0</v>
      </c>
    </row>
    <row r="47" spans="1:55" s="24" customFormat="1" ht="15.75" hidden="1" x14ac:dyDescent="0.25">
      <c r="A47" s="39"/>
      <c r="B47" s="28"/>
      <c r="C47" s="28"/>
      <c r="D47" s="28"/>
      <c r="E47" s="73"/>
      <c r="F47" s="5"/>
      <c r="G47" s="74">
        <v>0</v>
      </c>
      <c r="H47" s="74">
        <v>0</v>
      </c>
      <c r="I47" s="81">
        <v>0</v>
      </c>
      <c r="J47" s="72"/>
      <c r="K47" s="75">
        <v>0</v>
      </c>
      <c r="L47" s="75">
        <v>0</v>
      </c>
      <c r="M47" s="47">
        <f t="shared" si="20"/>
        <v>0</v>
      </c>
      <c r="N47" s="48">
        <v>0</v>
      </c>
      <c r="O47" s="48">
        <v>0</v>
      </c>
      <c r="P47" s="49">
        <f t="shared" si="10"/>
        <v>0</v>
      </c>
      <c r="Q47" s="13">
        <f t="shared" si="11"/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">
        <f t="shared" si="1"/>
        <v>0</v>
      </c>
      <c r="AA47" s="9">
        <v>0</v>
      </c>
      <c r="AB47" s="9">
        <v>0</v>
      </c>
      <c r="AC47" s="51">
        <f t="shared" si="21"/>
        <v>0</v>
      </c>
      <c r="AD47" s="13">
        <f t="shared" si="22"/>
        <v>0</v>
      </c>
      <c r="AE47" s="82">
        <v>0</v>
      </c>
      <c r="AF47" s="82">
        <v>0</v>
      </c>
      <c r="AG47" s="52">
        <f t="shared" si="23"/>
        <v>0</v>
      </c>
      <c r="AH47" s="42">
        <v>0</v>
      </c>
      <c r="AI47" s="42">
        <v>0</v>
      </c>
      <c r="AJ47" s="43">
        <f t="shared" si="24"/>
        <v>0</v>
      </c>
      <c r="AK47" s="13">
        <f t="shared" si="25"/>
        <v>0</v>
      </c>
      <c r="AL47" s="84">
        <v>0</v>
      </c>
      <c r="AM47" s="84">
        <v>0</v>
      </c>
      <c r="AN47" s="16">
        <f t="shared" si="26"/>
        <v>0</v>
      </c>
      <c r="AO47" s="15">
        <v>0</v>
      </c>
      <c r="AP47" s="15">
        <v>0</v>
      </c>
      <c r="AQ47" s="54">
        <f t="shared" si="16"/>
        <v>0</v>
      </c>
      <c r="AR47" s="13">
        <f t="shared" si="17"/>
        <v>0</v>
      </c>
      <c r="AS47" s="83">
        <v>0</v>
      </c>
      <c r="AT47" s="83">
        <v>0</v>
      </c>
      <c r="AU47" s="16">
        <f t="shared" si="27"/>
        <v>0</v>
      </c>
      <c r="AV47" s="15">
        <v>0</v>
      </c>
      <c r="AW47" s="15">
        <v>0</v>
      </c>
      <c r="AX47" s="54">
        <f t="shared" si="28"/>
        <v>0</v>
      </c>
      <c r="AY47" s="13">
        <f t="shared" si="29"/>
        <v>0</v>
      </c>
      <c r="AZ47" s="57">
        <f t="shared" si="30"/>
        <v>0</v>
      </c>
      <c r="BA47" s="57">
        <f t="shared" si="7"/>
        <v>0</v>
      </c>
      <c r="BB47" s="57">
        <f t="shared" si="31"/>
        <v>0</v>
      </c>
      <c r="BC47" s="13">
        <f t="shared" si="9"/>
        <v>0</v>
      </c>
    </row>
    <row r="50" spans="1:55" s="3" customFormat="1" ht="15.75" x14ac:dyDescent="0.25">
      <c r="A50" s="36"/>
      <c r="B50" s="36"/>
      <c r="C50" s="36"/>
      <c r="D50" s="36"/>
      <c r="E50" s="34"/>
      <c r="F50" s="65" t="s">
        <v>46</v>
      </c>
      <c r="G50" s="37">
        <f>SUM(G6:G49)</f>
        <v>10</v>
      </c>
      <c r="H50" s="37">
        <f>SUM(H6:H49)</f>
        <v>11</v>
      </c>
      <c r="I50" s="38">
        <f>SUM(I6:I49)</f>
        <v>15</v>
      </c>
      <c r="J50" s="69"/>
      <c r="K50" s="50">
        <f t="shared" ref="K50:AF50" si="32">SUM(K6:K49)</f>
        <v>0</v>
      </c>
      <c r="L50" s="50">
        <f t="shared" si="32"/>
        <v>0</v>
      </c>
      <c r="M50" s="46">
        <f t="shared" si="32"/>
        <v>0</v>
      </c>
      <c r="N50" s="60">
        <f t="shared" si="32"/>
        <v>0</v>
      </c>
      <c r="O50" s="60">
        <f t="shared" si="32"/>
        <v>0</v>
      </c>
      <c r="P50" s="60">
        <f t="shared" si="32"/>
        <v>0</v>
      </c>
      <c r="Q50" s="61">
        <f t="shared" si="32"/>
        <v>0</v>
      </c>
      <c r="R50" s="10">
        <f t="shared" si="32"/>
        <v>0</v>
      </c>
      <c r="S50" s="10">
        <f t="shared" si="32"/>
        <v>0</v>
      </c>
      <c r="T50" s="10">
        <f t="shared" si="32"/>
        <v>15</v>
      </c>
      <c r="U50" s="10">
        <f t="shared" si="32"/>
        <v>34</v>
      </c>
      <c r="V50" s="10">
        <f t="shared" si="32"/>
        <v>2</v>
      </c>
      <c r="W50" s="10">
        <f t="shared" si="32"/>
        <v>2</v>
      </c>
      <c r="X50" s="10">
        <f t="shared" si="32"/>
        <v>2</v>
      </c>
      <c r="Y50" s="10">
        <f t="shared" si="32"/>
        <v>2</v>
      </c>
      <c r="Z50" s="8">
        <f t="shared" si="32"/>
        <v>57</v>
      </c>
      <c r="AA50" s="62">
        <f t="shared" si="32"/>
        <v>0</v>
      </c>
      <c r="AB50" s="62">
        <f t="shared" si="32"/>
        <v>0</v>
      </c>
      <c r="AC50" s="62">
        <f t="shared" si="32"/>
        <v>0</v>
      </c>
      <c r="AD50" s="61">
        <f t="shared" si="32"/>
        <v>0</v>
      </c>
      <c r="AE50" s="53">
        <f t="shared" si="32"/>
        <v>35</v>
      </c>
      <c r="AF50" s="53">
        <f t="shared" si="32"/>
        <v>38</v>
      </c>
      <c r="AG50" s="41">
        <f>SUM(AE50:AF50)</f>
        <v>73</v>
      </c>
      <c r="AH50" s="63">
        <f t="shared" ref="AH50:BC50" si="33">SUM(AH6:AH49)</f>
        <v>0</v>
      </c>
      <c r="AI50" s="63">
        <f t="shared" si="33"/>
        <v>0</v>
      </c>
      <c r="AJ50" s="63">
        <f t="shared" si="33"/>
        <v>0</v>
      </c>
      <c r="AK50" s="61">
        <f t="shared" si="33"/>
        <v>0</v>
      </c>
      <c r="AL50" s="55">
        <f t="shared" si="33"/>
        <v>0</v>
      </c>
      <c r="AM50" s="55">
        <f t="shared" si="33"/>
        <v>0</v>
      </c>
      <c r="AN50" s="16">
        <f t="shared" si="33"/>
        <v>0</v>
      </c>
      <c r="AO50" s="64">
        <f t="shared" si="33"/>
        <v>0</v>
      </c>
      <c r="AP50" s="64">
        <f t="shared" si="33"/>
        <v>0</v>
      </c>
      <c r="AQ50" s="64">
        <f t="shared" si="33"/>
        <v>0</v>
      </c>
      <c r="AR50" s="61">
        <f t="shared" si="33"/>
        <v>0</v>
      </c>
      <c r="AS50" s="55">
        <f t="shared" si="33"/>
        <v>0</v>
      </c>
      <c r="AT50" s="55">
        <f t="shared" si="33"/>
        <v>0</v>
      </c>
      <c r="AU50" s="16">
        <f t="shared" si="33"/>
        <v>0</v>
      </c>
      <c r="AV50" s="64">
        <f t="shared" si="33"/>
        <v>0</v>
      </c>
      <c r="AW50" s="64">
        <f t="shared" si="33"/>
        <v>0</v>
      </c>
      <c r="AX50" s="64">
        <f t="shared" si="33"/>
        <v>0</v>
      </c>
      <c r="AY50" s="61">
        <f t="shared" si="33"/>
        <v>0</v>
      </c>
      <c r="AZ50" s="56">
        <f t="shared" si="33"/>
        <v>130</v>
      </c>
      <c r="BA50" s="56">
        <f t="shared" si="33"/>
        <v>0</v>
      </c>
      <c r="BB50" s="56">
        <f t="shared" si="33"/>
        <v>130</v>
      </c>
      <c r="BC50" s="13">
        <f t="shared" si="33"/>
        <v>0</v>
      </c>
    </row>
    <row r="54" spans="1:55" ht="15.75" x14ac:dyDescent="0.25">
      <c r="A54" s="85" t="s">
        <v>55</v>
      </c>
      <c r="B54" s="86"/>
      <c r="C54" s="86"/>
      <c r="D54" s="86"/>
      <c r="E54" s="86"/>
      <c r="F54" s="86"/>
      <c r="G54" s="87"/>
    </row>
    <row r="55" spans="1:55" ht="15.75" x14ac:dyDescent="0.25">
      <c r="A55" s="88"/>
      <c r="B55" s="88"/>
      <c r="C55" s="88"/>
      <c r="D55" s="88"/>
      <c r="E55" s="153" t="s">
        <v>56</v>
      </c>
      <c r="F55" s="153"/>
      <c r="G55" s="154"/>
    </row>
    <row r="56" spans="1:55" ht="15.75" x14ac:dyDescent="0.25">
      <c r="A56" s="89" t="s">
        <v>57</v>
      </c>
      <c r="B56" s="90"/>
      <c r="C56" s="90"/>
      <c r="D56" s="90"/>
      <c r="E56" s="155">
        <v>0</v>
      </c>
      <c r="F56" s="155"/>
      <c r="G56" s="156"/>
    </row>
    <row r="57" spans="1:55" ht="15.75" x14ac:dyDescent="0.25">
      <c r="A57" s="91" t="s">
        <v>58</v>
      </c>
      <c r="B57" s="92"/>
      <c r="C57" s="92"/>
      <c r="D57" s="93"/>
      <c r="E57" s="157">
        <v>0</v>
      </c>
      <c r="F57" s="155"/>
      <c r="G57" s="156"/>
    </row>
    <row r="58" spans="1:55" ht="15.75" x14ac:dyDescent="0.25">
      <c r="A58" s="94" t="s">
        <v>59</v>
      </c>
      <c r="B58" s="95"/>
      <c r="C58" s="95"/>
      <c r="D58" s="95"/>
      <c r="E58" s="158">
        <v>0</v>
      </c>
      <c r="F58" s="158"/>
      <c r="G58" s="156"/>
    </row>
    <row r="59" spans="1:55" ht="15.75" x14ac:dyDescent="0.25">
      <c r="A59" s="96" t="s">
        <v>60</v>
      </c>
      <c r="B59" s="97"/>
      <c r="C59" s="97"/>
      <c r="D59" s="97"/>
      <c r="E59" s="159">
        <v>0</v>
      </c>
      <c r="F59" s="159"/>
      <c r="G59" s="156"/>
    </row>
    <row r="60" spans="1:55" ht="15.75" x14ac:dyDescent="0.25">
      <c r="A60" s="96" t="s">
        <v>61</v>
      </c>
      <c r="B60" s="97"/>
      <c r="C60" s="97"/>
      <c r="D60" s="97"/>
      <c r="E60" s="159">
        <v>0</v>
      </c>
      <c r="F60" s="159"/>
      <c r="G60" s="156"/>
    </row>
    <row r="61" spans="1:55" ht="15.75" x14ac:dyDescent="0.25">
      <c r="A61"/>
      <c r="B61"/>
      <c r="C61"/>
      <c r="D61"/>
      <c r="E61" s="153" t="s">
        <v>62</v>
      </c>
      <c r="F61" s="153"/>
      <c r="G61" s="154"/>
    </row>
    <row r="62" spans="1:55" ht="15.75" x14ac:dyDescent="0.25">
      <c r="A62" s="89" t="s">
        <v>57</v>
      </c>
      <c r="B62" s="90"/>
      <c r="C62" s="90"/>
      <c r="D62" s="90"/>
      <c r="E62" s="155">
        <v>0</v>
      </c>
      <c r="F62" s="155"/>
      <c r="G62" s="156"/>
    </row>
    <row r="63" spans="1:55" ht="15.75" x14ac:dyDescent="0.25">
      <c r="A63" s="91" t="s">
        <v>58</v>
      </c>
      <c r="B63" s="92"/>
      <c r="C63" s="92"/>
      <c r="D63" s="93"/>
      <c r="E63" s="155">
        <v>0</v>
      </c>
      <c r="F63" s="155"/>
      <c r="G63" s="156"/>
    </row>
    <row r="64" spans="1:55" ht="15.75" x14ac:dyDescent="0.25">
      <c r="A64" s="94" t="s">
        <v>59</v>
      </c>
      <c r="B64" s="95"/>
      <c r="C64" s="95"/>
      <c r="D64" s="95"/>
      <c r="E64" s="158">
        <v>0</v>
      </c>
      <c r="F64" s="158"/>
      <c r="G64" s="161"/>
    </row>
    <row r="65" spans="1:7" ht="15.75" x14ac:dyDescent="0.25">
      <c r="A65" s="96" t="s">
        <v>60</v>
      </c>
      <c r="B65" s="97"/>
      <c r="C65" s="97"/>
      <c r="D65" s="97"/>
      <c r="E65" s="159">
        <v>0</v>
      </c>
      <c r="F65" s="159"/>
      <c r="G65" s="160"/>
    </row>
    <row r="66" spans="1:7" ht="15.75" x14ac:dyDescent="0.25">
      <c r="A66" s="96" t="s">
        <v>61</v>
      </c>
      <c r="B66" s="97"/>
      <c r="C66" s="97"/>
      <c r="D66" s="97"/>
      <c r="E66" s="159">
        <v>0</v>
      </c>
      <c r="F66" s="159"/>
      <c r="G66" s="160"/>
    </row>
  </sheetData>
  <mergeCells count="42">
    <mergeCell ref="E65:G65"/>
    <mergeCell ref="E66:G66"/>
    <mergeCell ref="E60:G60"/>
    <mergeCell ref="E61:G61"/>
    <mergeCell ref="E62:G62"/>
    <mergeCell ref="E63:G63"/>
    <mergeCell ref="E64:G64"/>
    <mergeCell ref="E55:G55"/>
    <mergeCell ref="E56:G56"/>
    <mergeCell ref="E57:G57"/>
    <mergeCell ref="E58:G58"/>
    <mergeCell ref="E59:G59"/>
    <mergeCell ref="AS3:AY3"/>
    <mergeCell ref="AL1:AY1"/>
    <mergeCell ref="AZ1:BC3"/>
    <mergeCell ref="AL2:AR2"/>
    <mergeCell ref="AL3:AR3"/>
    <mergeCell ref="AS2:AY2"/>
    <mergeCell ref="AG1:AK3"/>
    <mergeCell ref="Z1:AD3"/>
    <mergeCell ref="A3:B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T1:U1"/>
    <mergeCell ref="M1:Q3"/>
    <mergeCell ref="C3:E3"/>
    <mergeCell ref="AE3:AF3"/>
    <mergeCell ref="X2:Y2"/>
    <mergeCell ref="X1:Y1"/>
    <mergeCell ref="AE1:AF2"/>
    <mergeCell ref="R1:S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Free State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Malani Janse van Rensburg</cp:lastModifiedBy>
  <cp:lastPrinted>2013-03-20T12:40:55Z</cp:lastPrinted>
  <dcterms:created xsi:type="dcterms:W3CDTF">2013-03-20T12:13:04Z</dcterms:created>
  <dcterms:modified xsi:type="dcterms:W3CDTF">2026-06-17T08:46:13Z</dcterms:modified>
</cp:coreProperties>
</file>