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vnacadmin-my.sharepoint.com/personal/lulama_parkies_nexorsa_com/Documents/Desktop/MSINGA HS PAYMENTS CERTS/NEW TENDER DOCUMENT 2026/"/>
    </mc:Choice>
  </mc:AlternateContent>
  <xr:revisionPtr revIDLastSave="1341" documentId="8_{5510750B-5A4D-401C-A66A-344F8BF96EF5}" xr6:coauthVersionLast="47" xr6:coauthVersionMax="47" xr10:uidLastSave="{C6ABC742-7868-43FF-BB6A-0CA5F36A151E}"/>
  <bookViews>
    <workbookView xWindow="20370" yWindow="-120" windowWidth="29040" windowHeight="15720" activeTab="1" xr2:uid="{00000000-000D-0000-FFFF-FFFF00000000}"/>
  </bookViews>
  <sheets>
    <sheet name="Cover PageFLASH DRIVE BQ CL 111" sheetId="2" r:id="rId1"/>
    <sheet name="SDS-PH14-MSINGA" sheetId="1" r:id="rId2"/>
    <sheet name="Sheet1" sheetId="3" r:id="rId3"/>
  </sheets>
  <externalReferences>
    <externalReference r:id="rId4"/>
  </externalReferences>
  <definedNames>
    <definedName name="_xlnm.Print_Area" localSheetId="1">'SDS-PH14-MSINGA'!$A$1:$F$1233</definedName>
    <definedName name="_xlnm.Print_Titles" localSheetId="1">'SDS-PH14-MSINGA'!$1:$6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2" l="1"/>
  <c r="D393" i="1" l="1"/>
  <c r="F614" i="1" l="1"/>
  <c r="F617" i="1" s="1"/>
  <c r="F1210" i="1" s="1"/>
  <c r="D175" i="1" l="1"/>
  <c r="F175" i="1" s="1"/>
  <c r="D363" i="1"/>
  <c r="F363" i="1" s="1"/>
  <c r="F173" i="1"/>
  <c r="F81" i="1"/>
  <c r="F87" i="1"/>
  <c r="F89" i="1"/>
  <c r="F91" i="1"/>
  <c r="F95" i="1"/>
  <c r="F99" i="1"/>
  <c r="F101" i="1"/>
  <c r="F103" i="1"/>
  <c r="F105" i="1"/>
  <c r="F107" i="1"/>
  <c r="F109" i="1"/>
  <c r="F111" i="1"/>
  <c r="F113" i="1"/>
  <c r="F115" i="1"/>
  <c r="F117" i="1"/>
  <c r="F119" i="1"/>
  <c r="F121" i="1"/>
  <c r="F123" i="1"/>
  <c r="F125" i="1"/>
  <c r="F129" i="1"/>
  <c r="F133" i="1"/>
  <c r="F135" i="1"/>
  <c r="F145" i="1"/>
  <c r="F149" i="1"/>
  <c r="F151" i="1"/>
  <c r="F153" i="1"/>
  <c r="F163" i="1"/>
  <c r="F165" i="1"/>
  <c r="F169" i="1"/>
  <c r="F171" i="1"/>
  <c r="F195" i="1"/>
  <c r="F199" i="1"/>
  <c r="F205" i="1"/>
  <c r="F211" i="1"/>
  <c r="F242" i="1"/>
  <c r="F244" i="1"/>
  <c r="F246" i="1"/>
  <c r="F252" i="1"/>
  <c r="F258" i="1"/>
  <c r="F264" i="1"/>
  <c r="F268" i="1"/>
  <c r="F272" i="1"/>
  <c r="F307" i="1"/>
  <c r="F309" i="1"/>
  <c r="F315" i="1"/>
  <c r="F317" i="1"/>
  <c r="F323" i="1"/>
  <c r="F337" i="1"/>
  <c r="F339" i="1"/>
  <c r="F365" i="1"/>
  <c r="F369" i="1"/>
  <c r="F371" i="1"/>
  <c r="F375" i="1"/>
  <c r="F377" i="1"/>
  <c r="F379" i="1"/>
  <c r="F381" i="1"/>
  <c r="F383" i="1"/>
  <c r="F389" i="1"/>
  <c r="F391" i="1"/>
  <c r="F393" i="1"/>
  <c r="F431" i="1"/>
  <c r="F435" i="1"/>
  <c r="F437" i="1"/>
  <c r="F439" i="1"/>
  <c r="F441" i="1"/>
  <c r="F443" i="1"/>
  <c r="F445" i="1"/>
  <c r="F447" i="1"/>
  <c r="F449" i="1"/>
  <c r="F451" i="1"/>
  <c r="F459" i="1"/>
  <c r="F471" i="1"/>
  <c r="F477" i="1"/>
  <c r="F479" i="1"/>
  <c r="F481" i="1"/>
  <c r="F502" i="1"/>
  <c r="F504" i="1"/>
  <c r="F508" i="1"/>
  <c r="F528" i="1"/>
  <c r="F530" i="1"/>
  <c r="F536" i="1"/>
  <c r="F538" i="1"/>
  <c r="F540" i="1"/>
  <c r="F546" i="1"/>
  <c r="F550" i="1"/>
  <c r="F554" i="1"/>
  <c r="F558" i="1"/>
  <c r="F578" i="1"/>
  <c r="F582" i="1"/>
  <c r="F588" i="1"/>
  <c r="F594" i="1"/>
  <c r="F596" i="1"/>
  <c r="F598" i="1"/>
  <c r="F634" i="1"/>
  <c r="F640" i="1"/>
  <c r="F646" i="1"/>
  <c r="F689" i="1"/>
  <c r="F691" i="1"/>
  <c r="F693" i="1"/>
  <c r="F695" i="1"/>
  <c r="F697" i="1"/>
  <c r="F715" i="1"/>
  <c r="F717" i="1"/>
  <c r="F719" i="1"/>
  <c r="F743" i="1"/>
  <c r="F749" i="1"/>
  <c r="F757" i="1"/>
  <c r="F763" i="1"/>
  <c r="F769" i="1"/>
  <c r="F773" i="1"/>
  <c r="F779" i="1"/>
  <c r="F791" i="1"/>
  <c r="F793" i="1"/>
  <c r="F795" i="1"/>
  <c r="F797" i="1"/>
  <c r="F801" i="1"/>
  <c r="F803" i="1"/>
  <c r="F805" i="1"/>
  <c r="F813" i="1"/>
  <c r="F815" i="1"/>
  <c r="F819" i="1"/>
  <c r="F821" i="1"/>
  <c r="F829" i="1"/>
  <c r="F831" i="1"/>
  <c r="F835" i="1"/>
  <c r="F837" i="1"/>
  <c r="F843" i="1"/>
  <c r="F845" i="1"/>
  <c r="F847" i="1"/>
  <c r="F849" i="1"/>
  <c r="F857" i="1"/>
  <c r="F859" i="1"/>
  <c r="F863" i="1"/>
  <c r="F865" i="1"/>
  <c r="F871" i="1"/>
  <c r="F873" i="1"/>
  <c r="F875" i="1"/>
  <c r="F883" i="1"/>
  <c r="F885" i="1"/>
  <c r="F889" i="1"/>
  <c r="F891" i="1"/>
  <c r="F897" i="1"/>
  <c r="F899" i="1"/>
  <c r="F903" i="1"/>
  <c r="F905" i="1"/>
  <c r="F909" i="1"/>
  <c r="F911" i="1"/>
  <c r="F919" i="1"/>
  <c r="F921" i="1"/>
  <c r="F925" i="1"/>
  <c r="F927" i="1"/>
  <c r="F933" i="1"/>
  <c r="F935" i="1"/>
  <c r="F939" i="1"/>
  <c r="F941" i="1"/>
  <c r="F945" i="1"/>
  <c r="F947" i="1"/>
  <c r="F951" i="1"/>
  <c r="F953" i="1"/>
  <c r="F957" i="1"/>
  <c r="F959" i="1"/>
  <c r="F967" i="1"/>
  <c r="F969" i="1"/>
  <c r="F973" i="1"/>
  <c r="F975" i="1"/>
  <c r="F979" i="1"/>
  <c r="F981" i="1"/>
  <c r="F985" i="1"/>
  <c r="F987" i="1"/>
  <c r="F993" i="1"/>
  <c r="F995" i="1"/>
  <c r="F999" i="1"/>
  <c r="F1001" i="1"/>
  <c r="F1005" i="1"/>
  <c r="F1007" i="1"/>
  <c r="F1011" i="1"/>
  <c r="F1013" i="1"/>
  <c r="F1017" i="1"/>
  <c r="F1019" i="1"/>
  <c r="F1021" i="1"/>
  <c r="F1023" i="1"/>
  <c r="F1025" i="1"/>
  <c r="F1027" i="1"/>
  <c r="F1029" i="1"/>
  <c r="F1031" i="1"/>
  <c r="F1033" i="1"/>
  <c r="F1035" i="1"/>
  <c r="F1054" i="1"/>
  <c r="F1062" i="1"/>
  <c r="F1068" i="1"/>
  <c r="F1074" i="1"/>
  <c r="F1076" i="1"/>
  <c r="F1084" i="1"/>
  <c r="F1088" i="1"/>
  <c r="F1090" i="1"/>
  <c r="F1094" i="1"/>
  <c r="F1098" i="1"/>
  <c r="F1102" i="1"/>
  <c r="F1106" i="1"/>
  <c r="F1108" i="1"/>
  <c r="F1114" i="1"/>
  <c r="F1118" i="1"/>
  <c r="F1122" i="1"/>
  <c r="F1126" i="1"/>
  <c r="F1132" i="1"/>
  <c r="F1136" i="1"/>
  <c r="F1140" i="1"/>
  <c r="F1144" i="1"/>
  <c r="F1150" i="1"/>
  <c r="F1156" i="1"/>
  <c r="F1160" i="1"/>
  <c r="F1164" i="1"/>
  <c r="F1166" i="1"/>
  <c r="F1172" i="1"/>
  <c r="F1178" i="1"/>
  <c r="F1180" i="1"/>
  <c r="F484" i="1" l="1"/>
  <c r="F1202" i="1" s="1"/>
  <c r="F699" i="1"/>
  <c r="F1214" i="1" s="1"/>
  <c r="F325" i="1"/>
  <c r="F1196" i="1" s="1"/>
  <c r="F648" i="1"/>
  <c r="F1212" i="1" s="1"/>
  <c r="F343" i="1"/>
  <c r="F1198" i="1" s="1"/>
  <c r="F510" i="1"/>
  <c r="F1204" i="1" s="1"/>
  <c r="F274" i="1"/>
  <c r="F1194" i="1" s="1"/>
  <c r="F1182" i="1"/>
  <c r="F1222" i="1" s="1"/>
  <c r="F396" i="1"/>
  <c r="F1200" i="1" s="1"/>
  <c r="F721" i="1"/>
  <c r="F1216" i="1" s="1"/>
  <c r="F561" i="1"/>
  <c r="F1206" i="1" s="1"/>
  <c r="F1037" i="1"/>
  <c r="F1220" i="1" s="1"/>
  <c r="F600" i="1"/>
  <c r="F1208" i="1" s="1"/>
  <c r="F214" i="1"/>
  <c r="F1192" i="1" s="1"/>
  <c r="D139" i="1"/>
  <c r="D755" i="1"/>
  <c r="F139" i="1" l="1"/>
  <c r="F755" i="1"/>
  <c r="F781" i="1" s="1"/>
  <c r="F1218" i="1" s="1"/>
  <c r="B1198" i="1"/>
  <c r="F161" i="1" l="1"/>
  <c r="F177" i="1" s="1"/>
  <c r="F1190" i="1" l="1"/>
  <c r="A3" i="1"/>
  <c r="D3" i="1"/>
  <c r="C3" i="1"/>
  <c r="A4" i="1" l="1"/>
  <c r="F13" i="1" l="1"/>
  <c r="F14" i="1" s="1"/>
  <c r="F1187" i="1" s="1"/>
  <c r="F1226" i="1" s="1"/>
  <c r="F1229" i="1" s="1"/>
  <c r="F12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Nazeer Bhorat</author>
  </authors>
  <commentList>
    <comment ref="B44" authorId="0" shapeId="0" xr:uid="{00000000-0006-0000-0000-000001000000}">
      <text>
        <r>
          <rPr>
            <b/>
            <sz val="9"/>
            <color indexed="81"/>
            <rFont val="Tahoma"/>
            <family val="2"/>
          </rPr>
          <t xml:space="preserve">NOTE:
</t>
        </r>
        <r>
          <rPr>
            <sz val="9"/>
            <color indexed="81"/>
            <rFont val="Tahoma"/>
            <family val="2"/>
          </rPr>
          <t>BIDDER TO FILL IN YELLOW FIELDS ONLY</t>
        </r>
      </text>
    </comment>
  </commentList>
</comments>
</file>

<file path=xl/sharedStrings.xml><?xml version="1.0" encoding="utf-8"?>
<sst xmlns="http://schemas.openxmlformats.org/spreadsheetml/2006/main" count="903" uniqueCount="569">
  <si>
    <t>PROVINCIAL ADMINISTRATION OF KWAZULU-NATAL</t>
  </si>
  <si>
    <t>DEPARTMENT OF PUBLIC WORKS</t>
  </si>
  <si>
    <t xml:space="preserve"> </t>
  </si>
  <si>
    <t>BILLS OF QUANTITIES</t>
  </si>
  <si>
    <t>with GCC for Construction Works - Second Edition 2010</t>
  </si>
  <si>
    <t>RETURNABLE DOCUMENT</t>
  </si>
  <si>
    <t>SCHOOL NAME</t>
  </si>
  <si>
    <t>WIMS NO.</t>
  </si>
  <si>
    <t>CONTRACT PERIOD</t>
  </si>
  <si>
    <t>TYPE OF CONTRACT</t>
  </si>
  <si>
    <t>OPEN TENDER</t>
  </si>
  <si>
    <t>Engineer/Principal Agent</t>
  </si>
  <si>
    <t>Principal Agent/Programme Manager</t>
  </si>
  <si>
    <t>P.O Box 70803</t>
  </si>
  <si>
    <t>Overport</t>
  </si>
  <si>
    <t>Durban</t>
  </si>
  <si>
    <t>031 -700 2500 - Tel Number</t>
  </si>
  <si>
    <t>031 - 700 2500 - Tel Number</t>
  </si>
  <si>
    <t>031 - 940 4243 - Fax Number</t>
  </si>
  <si>
    <t>Employer:</t>
  </si>
  <si>
    <t>Region:</t>
  </si>
  <si>
    <t>Head: Public Works</t>
  </si>
  <si>
    <t>KZN Department of Public Works</t>
  </si>
  <si>
    <t>Private Bag X 9041</t>
  </si>
  <si>
    <t>Pietermaritzburg</t>
  </si>
  <si>
    <t>Tel Number:     033 - 355 5569</t>
  </si>
  <si>
    <t>Tel Number:</t>
  </si>
  <si>
    <t>Fax Number:    N/A</t>
  </si>
  <si>
    <t>Project Code:</t>
  </si>
  <si>
    <t>CIDB Grading         5GB or higher</t>
  </si>
  <si>
    <t>Document Date:</t>
  </si>
  <si>
    <t>ECDP Number:        N/A</t>
  </si>
  <si>
    <t>Contract Period:</t>
  </si>
  <si>
    <t xml:space="preserve">Bidding Entity: </t>
  </si>
  <si>
    <t>CIDB Registration number:</t>
  </si>
  <si>
    <t xml:space="preserve">Central Suppliers Database Registration Number: </t>
  </si>
  <si>
    <t>BIDDERS TO NOTE THAT ALL FIELDS HIGHLIGTHED IN YELLOW TO BE FILLED IN ONLY</t>
  </si>
  <si>
    <t>ITEM NO</t>
  </si>
  <si>
    <t>DESCRIPTION</t>
  </si>
  <si>
    <t>UNIT</t>
  </si>
  <si>
    <t>QUANTITY</t>
  </si>
  <si>
    <t>RATE</t>
  </si>
  <si>
    <t>BILL NO. 1 PRELIMINARIES (PROVISIONAL)</t>
  </si>
  <si>
    <t>BUILDING AGREEMENT AND PRELIMINARIES</t>
  </si>
  <si>
    <t>See C2.2 - Preliminaries for GCC for Construction works - 2nd Edition (2010)</t>
  </si>
  <si>
    <t>Preliminaries</t>
  </si>
  <si>
    <t>SUM</t>
  </si>
  <si>
    <t>Total for Section No. 1: Bill No. 1</t>
  </si>
  <si>
    <t>SECTION 2</t>
  </si>
  <si>
    <t>BILL NO. 1 : ALTERATIONS</t>
  </si>
  <si>
    <t>(CPAP WORK GROUP 102 UNLESS OTHERWISE STATED).</t>
  </si>
  <si>
    <t>For Preambles refer to the relevant Clauses in the ASAQS Model Preambles for Trades 2008 and Supplementary Preambles which is incorporated in these Bills of Quantities.</t>
  </si>
  <si>
    <t>SUPPLEMENTARY PREAMBLES</t>
  </si>
  <si>
    <t>NOTE:</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</si>
  <si>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</si>
  <si>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</si>
  <si>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Work and materials</t>
  </si>
  <si>
    <t>The work to be done and the materials to be used in the works on site are to be similar to those specified in the new work so as they apply.</t>
  </si>
  <si>
    <t>Old materials</t>
  </si>
  <si>
    <t>Old materials specified to be handed over are to be carefully made good and stored on the site where directed.</t>
  </si>
  <si>
    <t>Old materials to be carted away</t>
  </si>
  <si>
    <t>Old materials from alterations except where described to be re-used or handed over, as well as rubbish, etc. must be regularly carted from the site and not be allowed to accumulate on or around the site.</t>
  </si>
  <si>
    <t>Demolitions</t>
  </si>
  <si>
    <t>The items shall be reserved and remain the property of the employer and will be removed from the building by the contractor and handed over to the employer prior to the commencement of the demolitions. Should the tenderer have doubts concerning any of these items he shall seek clarification from the Principal Agent.</t>
  </si>
  <si>
    <t>Leave site clean and free of rubbish</t>
  </si>
  <si>
    <t>The contractor shall progressively during the works and at completion collect and cart away all materials and debris resulting from the demolitions and also all earth, soil and rubbish.</t>
  </si>
  <si>
    <t>Block Notation</t>
  </si>
  <si>
    <t>General</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</si>
  <si>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</si>
  <si>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</si>
  <si>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Making good of finishes shall include making good of the brick and concrete surfaces onto which the new finishes are applied, where necessary.</t>
  </si>
  <si>
    <t>Rates are deemed to include cart away and/or disposal at an approved dump site.</t>
  </si>
  <si>
    <t>Hoarding, etc.:</t>
  </si>
  <si>
    <t>m</t>
  </si>
  <si>
    <t>REMOVAL OF EXISTING WORK.</t>
  </si>
  <si>
    <t>Breaking, removing and carting away:</t>
  </si>
  <si>
    <t xml:space="preserve">2450 x 2450 x 1000mm deep water tank stand. </t>
  </si>
  <si>
    <t>No</t>
  </si>
  <si>
    <t>m2</t>
  </si>
  <si>
    <t>m3</t>
  </si>
  <si>
    <t xml:space="preserve">No </t>
  </si>
  <si>
    <t>Corrugated metal roof sheeting including ridge capping, purlins, battens, polyclosers, etc.</t>
  </si>
  <si>
    <t>Fibre-cement ceilings including cornices, timber brandering, etc.</t>
  </si>
  <si>
    <t>Remove existing roof screws.</t>
  </si>
  <si>
    <t>Fibre cement barge boards including all fittings.</t>
  </si>
  <si>
    <t>Fibre cement fascia boards including all fittings.</t>
  </si>
  <si>
    <t>Gutters including fittings.</t>
  </si>
  <si>
    <t>Downpipes including fittings.</t>
  </si>
  <si>
    <t>Taking out/off and removing glass and mirrors.</t>
  </si>
  <si>
    <t>Glass from steel windows, including cleaning out rebates and preparing for new glass (new glass elsewhere measured).</t>
  </si>
  <si>
    <t>One brick/block wall to walkway.</t>
  </si>
  <si>
    <t>Header course for brick wall.</t>
  </si>
  <si>
    <t>Taking out and removing brickwork:</t>
  </si>
  <si>
    <t>One brick wall in beamfilling.</t>
  </si>
  <si>
    <t>Hack off existing plaster, a minimum of 400mm of both sides of the crack. Cut into existing mortar lines, 400mm on both sides of the crack. Place one Y8MM diameter bar, 800mm long, centred on the crack and caulk in with fresh mortar in every course to the full extent of the crack. Finish off by plastering and painting.</t>
  </si>
  <si>
    <t>Plaster from walls in patches.</t>
  </si>
  <si>
    <t>Average 25mm screed.</t>
  </si>
  <si>
    <t>Septic tank overall size 1000 x 1000 x 1000mm.</t>
  </si>
  <si>
    <t>Total for Section 2: Bill No. 1</t>
  </si>
  <si>
    <t>BILL NO.2 : EARTHWORKS (PROVISIONAL)</t>
  </si>
  <si>
    <t>Nature of ground:</t>
  </si>
  <si>
    <t>The nature of the ground is assumed to be loose sandy material, therefore earth, but possibly interspersed with hard rock or soft rock.</t>
  </si>
  <si>
    <t>Carting away of excavated material:</t>
  </si>
  <si>
    <t>Descriptions of carting away of excavated material shall be deemed to include loading excavated material onto trucks directly from the excavations or, alternatively, from stock piles situated on the building site.</t>
  </si>
  <si>
    <t>Sides of trench and hole excavations not exceeding 1,5m deep.</t>
  </si>
  <si>
    <t>Item</t>
  </si>
  <si>
    <t>Earth filling of G7 quality material supplied by the Contractor compacted to 95% Mod AASHTO density:</t>
  </si>
  <si>
    <t>Under surface beds, etc.</t>
  </si>
  <si>
    <t>Compaction of surfaces:</t>
  </si>
  <si>
    <t>Compaction of ground surface under floors, etc. including scarifying for a depth of 150mm, breaking down oversize material, adding suitable material where necessary and compacting to 93% Mod AASHTO density.</t>
  </si>
  <si>
    <t>TESTS</t>
  </si>
  <si>
    <t>Prescribed density tests on filling:</t>
  </si>
  <si>
    <t>Modified AASHTO Density test.</t>
  </si>
  <si>
    <t>SOIL POISONING</t>
  </si>
  <si>
    <t>Approved brand of anti-termite soil poison applied by a Registered Pest Control company and guaranteed against termite infestation for ten years:</t>
  </si>
  <si>
    <t>Under floors, etc., including forming and poisoning shallow furrows against foundation walls, etc., filling in furrows and ramming.</t>
  </si>
  <si>
    <t>To bottom and sides of trenches.</t>
  </si>
  <si>
    <t>Total for Section 2: Bill No. 2</t>
  </si>
  <si>
    <t>BILL NO. 3 : CONCRETE, FORMWORK AND REINFORCEMENT</t>
  </si>
  <si>
    <t>The Tenderer is referred to the relevant Clauses in the Standard Preambles to All Trades and to the Supplementary Preambles which are incorporated in these Bills of Quantities.</t>
  </si>
  <si>
    <t>Cost of tests:</t>
  </si>
  <si>
    <t>Formwork:</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</si>
  <si>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</si>
  <si>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</si>
  <si>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REINFORCED CONCRETE</t>
  </si>
  <si>
    <t>30MPa/19mm Reinforced concrete cast in/on formwork (Provisional):</t>
  </si>
  <si>
    <t>TEST BLOCKS</t>
  </si>
  <si>
    <t>Test blocks:</t>
  </si>
  <si>
    <t>Sets</t>
  </si>
  <si>
    <t>Edges, risers, ends and reveals not exceeding 300mm high or wide.</t>
  </si>
  <si>
    <t>CONCRETE SUNDRIES</t>
  </si>
  <si>
    <t>Finishing top surfaces of concrete smooth with a wood float:</t>
  </si>
  <si>
    <t>Movement Joints between vertical concrete and brick surfaces:</t>
  </si>
  <si>
    <t>10mm softboard isolation joints not exceeding 300mm wide.</t>
  </si>
  <si>
    <t>Saw cut joints:</t>
  </si>
  <si>
    <t>3 x 12mm Saw cut joints in top of concrete.</t>
  </si>
  <si>
    <t>Fabric reinforcement:</t>
  </si>
  <si>
    <t>Type 193 fabric reinforcement in concrete surface beds, slabs, etc.</t>
  </si>
  <si>
    <t>Total for Section 2: Bill No. 3</t>
  </si>
  <si>
    <t>BILL NO. 4 : MASONRY</t>
  </si>
  <si>
    <t>(CPAP WORK GROUP 118 UNLESS OTHERWISE STATED).</t>
  </si>
  <si>
    <t>BRICKWORK</t>
  </si>
  <si>
    <t>Sizes in descriptions:</t>
  </si>
  <si>
    <t>Where sizes in descriptions are given in brick units, 'one brick' shall represent the length and 'half brick' the width of a brick.</t>
  </si>
  <si>
    <t>Bagging and sealing:</t>
  </si>
  <si>
    <t>Walls in two skins described as 'bagged and sealed' shall be deemed to include having the outer face of the inner skin bagged with 1:6 cement and sand mixture and sealed with two coats 'Brixeal' bitumen emulsion waterproofing coating.</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</si>
  <si>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</si>
  <si>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</si>
  <si>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</si>
  <si>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</si>
  <si>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BRICKWORK IN SUPERSTRUCTURE</t>
  </si>
  <si>
    <t>Half brick walls in beamfilling.</t>
  </si>
  <si>
    <t>One brick wall.</t>
  </si>
  <si>
    <t>BRICKWORK SUNDRIES</t>
  </si>
  <si>
    <t>Brickwork reinforcement:</t>
  </si>
  <si>
    <t>75mm Wide reinforcement built in horizontally.</t>
  </si>
  <si>
    <t>150mm Wide reinforcement built in horizontally.</t>
  </si>
  <si>
    <t>FACE BRICKWORK</t>
  </si>
  <si>
    <t>Extra over brickwork for brick-on-edge header course.</t>
  </si>
  <si>
    <t>Total for Section 2: Bill No. 4</t>
  </si>
  <si>
    <t>(CPAP WORK GROUP 124 UNLESS OTHERWISE STATED).</t>
  </si>
  <si>
    <t>CORRUGATED METAL SHEETING AND ACCESSORIES</t>
  </si>
  <si>
    <t>Fixing of all roof sheeting is to be in accordance with the Manufacturer's approved Instruction Book. The Manufacturer shall comply with ISO9002 Quality Management System.</t>
  </si>
  <si>
    <t xml:space="preserve">0.53mm thick, Aluminium Zinc Corrugated (AZ150) profile 'colorplus' roof sheeting or other approved finish to both sides, or similar approved. Thickness of sheeting to be confirmed on site where matching existing. (Colour on top to be confirmed and factory standard grey to underside). Sheets to be fixed to every purlin using appropriate self drilling/ tapping screws. At the ridge and eave purlins, fixing to be at every crown. Purlins spaced as per manufacturers specifications on engineered timber trusses (or existing). Holes in sheets to be drilled not punched. Sheets are to be fixed to 76 x 50mm purlins spaced at max. 1100mm (to manufacture specification as per sheeting requirements) on engineered timber trusses (trusses and purlins to be placed where specified and sizes may vary). </t>
  </si>
  <si>
    <t>Standard galvanised ridge capping (500mm girth) screwed through sheeting to purlins.</t>
  </si>
  <si>
    <t>Galvanised 13mm hexagon Mesh to be installed on both eave overhangs.</t>
  </si>
  <si>
    <t>Flashings:</t>
  </si>
  <si>
    <t>Sondor IBR pattern polyclosers including sondorband tape under capping.</t>
  </si>
  <si>
    <t>Sondor corrugated pattern polyclosers including sondorband tape under capping.</t>
  </si>
  <si>
    <t>Waterproofing membrane plus side wall flashing (231 x 231mm) to all split level roofs.</t>
  </si>
  <si>
    <t>ROOF AND WALL LINING AND INSULATION</t>
  </si>
  <si>
    <t>Sisalation RSA 420 - Double sided reflective foil laminate incorporating layers of kraft paper and reinforcing scrim, laminated together with low density polyethylene (293gsm):</t>
  </si>
  <si>
    <t>Insulation laid taut over trusses and under purlins on training tape.</t>
  </si>
  <si>
    <t>48mm Sisalation foil tape to seam joints on the insulation.</t>
  </si>
  <si>
    <t>Total for Section 2: Bill No. 5</t>
  </si>
  <si>
    <t>(CPAP WORK GROUP 126 UNLESS OTHERWISE STATED).</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</si>
  <si>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</si>
  <si>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</si>
  <si>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</si>
  <si>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Purlins are fixed to rafters with "Teco" hurricane clips. One clip at every intersection and two clips at ends if rafters with 2 no. 8mm diameter bolts or 8 no. 35mm long x 2.8mm diameter shouldered serrated nails per clip.</t>
  </si>
  <si>
    <t>Fascia battens are to be fixed to rafters with 2 no. "Trip-I-Grip" brackets with 35mm long x 2.8mm shouldered serrated nails.</t>
  </si>
  <si>
    <t>Barge battens are to be fixed to rafters with 2 no. "Trip-I-Grip" brackets with 32mm long x 2.8mm shouldered serrated nails.</t>
  </si>
  <si>
    <t>Timber treatment:</t>
  </si>
  <si>
    <t>All roof timbers must be C.C.A treated.</t>
  </si>
  <si>
    <t>ROOF CONSTRUCTION</t>
  </si>
  <si>
    <t>Wrought softwood:</t>
  </si>
  <si>
    <t>Engineers Certificate and Drawings:</t>
  </si>
  <si>
    <t>Allowance for the issue of TR1 and TR2 certificates maximum rate.</t>
  </si>
  <si>
    <t xml:space="preserve">Item </t>
  </si>
  <si>
    <t xml:space="preserve">38 x 114mm grade S5 pine rafters spliced to existing cut back rafters, minimum splice length 300mm to be nailed or bolted together to engineers detail. </t>
  </si>
  <si>
    <t>76 x 50mm Purlins.</t>
  </si>
  <si>
    <t>38 x 114mm False timber fixed onto truss for fascia boards.</t>
  </si>
  <si>
    <t>38 x 114mm False timber fixed onto truss for barge boards.</t>
  </si>
  <si>
    <t>76 x 50mm False timber fixed onto external side of the gable walls between purlins for covering of beam filling.</t>
  </si>
  <si>
    <t>Hurricane clips.</t>
  </si>
  <si>
    <t>Everite Nutec or other equal and approved:</t>
  </si>
  <si>
    <t>Eaves:</t>
  </si>
  <si>
    <t>10mm Thick x 225 medium density un-grooved fibre cement fascia board including joiners (product no. 040-903). Drill for and fix with hot dipped galvanized drive screws and washers.</t>
  </si>
  <si>
    <t>Rates must include for hanging (frames are elsewhere measured unless otherwise described).</t>
  </si>
  <si>
    <t>Tenderers are advised to refer to the Architect's detailed drawings, schedules, etc., which indicate the various door types and references where applicable.</t>
  </si>
  <si>
    <t>All opening sizes must be verified on site before hanging commences.  Additional costs for trimming of doors, etc., must be included in the overall rate.</t>
  </si>
  <si>
    <t>SUNDRIES</t>
  </si>
  <si>
    <t>Weather strips:</t>
  </si>
  <si>
    <t>45mm x 915mm Weather strips fitted to doors using 4 No. 70mm long brass screws, plugged.</t>
  </si>
  <si>
    <t>Total for Section 2: Bill No. 6</t>
  </si>
  <si>
    <t>(CPAP WORK GROUP 128 UNLESS OTEHERWISE STATED).</t>
  </si>
  <si>
    <t>NAILED UP AND SCREW UP CEILINGS (CPAP Work Group No 126)</t>
  </si>
  <si>
    <t>Extra over ceiling for 900 x 900mm trap door of 38 x 38mm wrought softwood rebated framing with one 38 x 38mm sawn softwood cross brander covered with ceiling board and fitted flush in opening.</t>
  </si>
  <si>
    <t>75mm Coved cornice.</t>
  </si>
  <si>
    <t>Total for Section 2: Bill No. 7</t>
  </si>
  <si>
    <t>(CPAP WORKGROUP 132 UNLESS OTHERWISE STATED).</t>
  </si>
  <si>
    <t>Union or other approved lock sets:</t>
  </si>
  <si>
    <t>Stainless steel two ball bearing butt hinge, size 100 x 75 x 3mm.</t>
  </si>
  <si>
    <t>Pairs</t>
  </si>
  <si>
    <t>Handles:</t>
  </si>
  <si>
    <t>132mm brass window handle R/H,including brackets, etc.</t>
  </si>
  <si>
    <t>132mm brass window handle L/H, including brackets, etc.</t>
  </si>
  <si>
    <t>Brass window latch to match existing.</t>
  </si>
  <si>
    <t>38mm Diameter rubber door stop, plugged and screwed to wall with 50mm long brass screw.</t>
  </si>
  <si>
    <t>Total for Section 2: Bill No. 8</t>
  </si>
  <si>
    <t>(CPAP WORKGROUP 136 UNLESS OTHERWISE STATED).</t>
  </si>
  <si>
    <t>GALVANISED BURGLAR BARS</t>
  </si>
  <si>
    <t>Galvanised 30 x 3mm Thick flat burglar bars.</t>
  </si>
  <si>
    <t>SCREENS AN GATES</t>
  </si>
  <si>
    <t>HOT DIP GALVANISED STEEL POSTS</t>
  </si>
  <si>
    <t>Posts embedded in concrete:</t>
  </si>
  <si>
    <t>GALVANISED PRESSED STEEL DOOR FRAMES</t>
  </si>
  <si>
    <t>Total for Section 2: Bill No. 9</t>
  </si>
  <si>
    <t>(CPAP WORK GROUP 142 UNLESS OTHERWISE STATED).</t>
  </si>
  <si>
    <t>Ceiling and cornice to be prepared adequately and painted 2 coats Super Acrylic Polvin matt white paint. Items as above or similar approved</t>
  </si>
  <si>
    <t>SCREEDS</t>
  </si>
  <si>
    <t>Screeds wood floated on concrete:</t>
  </si>
  <si>
    <t>25mm Thick on floors and landings.</t>
  </si>
  <si>
    <t>3:1 Cement plaster on brickwork:</t>
  </si>
  <si>
    <t>On internal walls.</t>
  </si>
  <si>
    <t>On external walls.</t>
  </si>
  <si>
    <t>Total for Section 2: Bill No. 10</t>
  </si>
  <si>
    <t>(CPAP WORK GROUP 148 UNLESS OTHERWISE STATED).</t>
  </si>
  <si>
    <t>Copper pipes:</t>
  </si>
  <si>
    <t>Pipes shall be hard drawn and half-hard pipes of the class stated.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 Only compression fittings shall be used in walls or in ground.</t>
  </si>
  <si>
    <t>Fixing of pipes:</t>
  </si>
  <si>
    <t>Unless specifically otherwise stated, descriptions of pipes shall be deemed to include for fixing to walls etc. casting in, building in or suspending not exceeding 1m below suspension level.</t>
  </si>
  <si>
    <t>Excavations:</t>
  </si>
  <si>
    <t>No claim for rock excavation will be entertained unless the Contractor has timeously notified the Quantity Surveyor thereof prior to backfilling.</t>
  </si>
  <si>
    <t>Soft rock' and 'hard rock' shall be as defined in 'Earthworks'.</t>
  </si>
  <si>
    <t>Laying, backfilling, bedding, etc. of pipes</t>
  </si>
  <si>
    <t>Pipes shall be laid and bedded and trenches shall be carefully backfilled in accordance with manufacturers' instructions.</t>
  </si>
  <si>
    <t>Waste unions:</t>
  </si>
  <si>
    <t>Descriptions of waste unions shall be deemed to include rubber or vulcanite plugs and chains fixed to fittings.</t>
  </si>
  <si>
    <t>RAINWATER DISPOSAL</t>
  </si>
  <si>
    <t>150 x 150mm box gutters with white baked enamel finish fixed with white concealed brackets.</t>
  </si>
  <si>
    <t>100 x 75mm fluted aluminium downpipes with white baked enamel finish.</t>
  </si>
  <si>
    <t>Extra over eaves gutter for drop box suitable for 150 x 150mm box gutter.</t>
  </si>
  <si>
    <t>Extra over eaves gutter for stopped ends.</t>
  </si>
  <si>
    <t>Extra over rainwater pipe for shoes and bends.</t>
  </si>
  <si>
    <t>Total for Section 2: Bill No. 11</t>
  </si>
  <si>
    <t>(CPAP WORK GROUP 150 UNLESS OTHERWISE STATED).</t>
  </si>
  <si>
    <t>The Tenderer is to allow for providing a Glazing Certificate upon completion.</t>
  </si>
  <si>
    <t>GLAZING TO STEEL WITH PUTTY</t>
  </si>
  <si>
    <t>Panes exceeding 0,1m2 and not exceeding 0,5m2.</t>
  </si>
  <si>
    <t>Putty to existing windows.</t>
  </si>
  <si>
    <t>Certificate of Compliance for glazing as per SALGA requirements.</t>
  </si>
  <si>
    <t>item</t>
  </si>
  <si>
    <t>Total for Section 2: Bill No. 12</t>
  </si>
  <si>
    <t>(CPAP WORK GROUP 152 UNLESS OTHERWISE STATED).</t>
  </si>
  <si>
    <t>PLASCON OR OTHER EQUAL AND APPROVED</t>
  </si>
  <si>
    <t>ON INTERNAL FLOATED PLASTER SURFACES</t>
  </si>
  <si>
    <t>On interior walls.</t>
  </si>
  <si>
    <t>ON EXTERNAL FLOATED PLASTER SURFACES.</t>
  </si>
  <si>
    <t>On exterior walls.</t>
  </si>
  <si>
    <t>ON "EVERITE NUTEC" CEILING BOARD SURFACES</t>
  </si>
  <si>
    <t>On ceilings.</t>
  </si>
  <si>
    <t>On cornices.</t>
  </si>
  <si>
    <t>ON FIBRE-CEMENT BOARD SURFACES</t>
  </si>
  <si>
    <t>Apply one coat 'Universal Undercoat (UC1) and apply two coats "Super Universal Enamel' paint:</t>
  </si>
  <si>
    <t>ON WOOD SURFACES</t>
  </si>
  <si>
    <t>Stop, fill, sand down with 150 grit sandpaper in direction of grain, seal with wood care knotting (PK2). Finish with wood care sun proofing coating to doors and trims:</t>
  </si>
  <si>
    <t>On doors (both sides measured over the full flat area).</t>
  </si>
  <si>
    <t>Apply two coats 'Carbolineum' stained oil preservatives:</t>
  </si>
  <si>
    <t>On roof timbers at eaves and verges.</t>
  </si>
  <si>
    <t>ON METAL SURFACES</t>
  </si>
  <si>
    <t>Total for Section 2: Bill No. 13</t>
  </si>
  <si>
    <t>The Tenderer is to allow for Preliminary and General costs in his rates.</t>
  </si>
  <si>
    <t>Nett price for site establishment, site administration and compliance with the General Conditions of Contract and Specifications as laid down in this document where and as applicable.</t>
  </si>
  <si>
    <t>Allow for attendance on the Specialist Lightning Protection Sub-Contractor for the satisfactory installation, testing and certification of the lightning protection system.</t>
  </si>
  <si>
    <t>Allow for compliance with the Occupational Health and Safety specification complete with the issue of a safety file and induction of all personnel.</t>
  </si>
  <si>
    <t>Hrs</t>
  </si>
  <si>
    <t>LOW VOLTAGE CABLE</t>
  </si>
  <si>
    <t>TERMINATIONS</t>
  </si>
  <si>
    <t>Each</t>
  </si>
  <si>
    <t>EXCAVATIONS</t>
  </si>
  <si>
    <t>DISTRIBUTION BOARDS</t>
  </si>
  <si>
    <t>The Contractor shall allow for the supply and installation of 400/231V Indoor Switchboards in Accordance with IEC6042-1, SANS 10142-1 and SANS 1073-1, as detailed in the Schedule of distribution boards.</t>
  </si>
  <si>
    <t>CONDUIT</t>
  </si>
  <si>
    <t>CIRCUIT WIRING</t>
  </si>
  <si>
    <t>CONDUIT BOXES</t>
  </si>
  <si>
    <t>LIGHT FITTINGS</t>
  </si>
  <si>
    <t>Luminaires and accessories supplied complete with lamps.  All fittings to carry the SABS mark.</t>
  </si>
  <si>
    <t>SMALL POWER</t>
  </si>
  <si>
    <t>TRUNKING AND ACCESSORIES</t>
  </si>
  <si>
    <t xml:space="preserve">Each </t>
  </si>
  <si>
    <t>End caps:</t>
  </si>
  <si>
    <t>ELECTRONIC SIREN / BELL</t>
  </si>
  <si>
    <t>LIGHTNING PROTECTION AND ACCESSORIES</t>
  </si>
  <si>
    <t>1.5m Earth rods installed to 2.0 depth.</t>
  </si>
  <si>
    <t>20mm Galvanized conduit incl. 20mm galvanized spacer saddles fixed surface.</t>
  </si>
  <si>
    <t>J1 York inspection boxes complete with 20mm galvanized male adaptors fixed surface.</t>
  </si>
  <si>
    <t>35mm² PVC copper wire as down conductor drawn into 20mm galvanized conduit.</t>
  </si>
  <si>
    <t>Terminations in inspection boxes.</t>
  </si>
  <si>
    <t>Terminations to metallic roof sheets.</t>
  </si>
  <si>
    <t>Terminations to metal gutters and RWDP.</t>
  </si>
  <si>
    <t>Test completed system &amp; issue certificates.</t>
  </si>
  <si>
    <t>Soil resistivity survey.</t>
  </si>
  <si>
    <t>Total for Section 2: Bill No. 14</t>
  </si>
  <si>
    <t>SECTION 3</t>
  </si>
  <si>
    <t>BILL NO.1 : EXTERNAL WORKS (PROVISIONAL)</t>
  </si>
  <si>
    <t>When Pricing this Section, The Tenderer is referred to the relevant Clauses in the Supplementary Preambles, as stated in previous Sections of these Bills of Quantities.</t>
  </si>
  <si>
    <t>Site clearance, etc.:</t>
  </si>
  <si>
    <t>Allow for clearing the area of the site to be built upon of all grass, weeds, shrubs, trees with trunks not exceeding 200mm girth, debris, etc., including grubbing up all roots, scuffling up as required and cart away all vegetation and debris.</t>
  </si>
  <si>
    <t xml:space="preserve">EARTH BERMS </t>
  </si>
  <si>
    <t>Stripping average 150mm thick layer of top soil and stockpiling on site.</t>
  </si>
  <si>
    <t>WATER TANKS AND SUPPORT</t>
  </si>
  <si>
    <t>Polyethylene water storage tanks:</t>
  </si>
  <si>
    <t>2500L low profile circular tank size 1420mm diameter, with access lid and inlet hole, embedded in pedestal to a minimum of 400mm above ground level and tied down with 4No. of 4mm galvanised wired ties tied to 4No. mild steel M8 eye bolt of which is to be drilled and fixed to the 4 corners of concrete supporting base. Water tank to include overflow pipe inclusive of all bends and fixings to be installed.</t>
  </si>
  <si>
    <t>20mm PVC ball valve tap.</t>
  </si>
  <si>
    <t>PLINTH</t>
  </si>
  <si>
    <t xml:space="preserve">NOTE: Unless otherwise stated herein, all items in this Bill shall be deemed to fall into Work Group No. 104 for Calculation of Contract Price Adjustment on the Haylett Formula. </t>
  </si>
  <si>
    <t>Excavation in earth not exceeding 2m deep from the reduced level:</t>
  </si>
  <si>
    <t>Trenches.</t>
  </si>
  <si>
    <t>Extra over excavation in earth for excavation in:</t>
  </si>
  <si>
    <t>Soft rock material.</t>
  </si>
  <si>
    <t>Hard rock material.</t>
  </si>
  <si>
    <t>Extra over all excavations for carting away:</t>
  </si>
  <si>
    <t>Surplus material from excavations and/or stock piles on site to a dumping site to be located by the Contractor.</t>
  </si>
  <si>
    <t>Risk of collapse of excavation:</t>
  </si>
  <si>
    <t>Keeping excavation free of water:</t>
  </si>
  <si>
    <t>Keeping excavation free from mud, water and all other than from subterranean sources.</t>
  </si>
  <si>
    <t>Earth filling supplied by the Contractor and brought to site and compacted to 95% Mod AASHTO density:</t>
  </si>
  <si>
    <t>G7 material under floors.</t>
  </si>
  <si>
    <t>20MPa/19mm Unreinforced concrete:</t>
  </si>
  <si>
    <t>Strip footings.</t>
  </si>
  <si>
    <t>30MPa/19mm Reinforced concrete:</t>
  </si>
  <si>
    <t>Surface bed.</t>
  </si>
  <si>
    <t>Allow for all necessary concrete test cubes size 150 x 150 x 150mm cast from batches of concrete set of three, made, stored, cured and tested in accordance with SANS 2001-CC1, including use of approved cube moulds, transporting to an approved testing laboratory for testing, paying all charges and submitting reports to the Structural Engineer.</t>
  </si>
  <si>
    <t>NOTE:  Unless otherwise stated herein, all items in this Bill shall be deemed to fall into Work Group No. 111 for Calculation of Contract Price Adjustments on the Haylett Formula.</t>
  </si>
  <si>
    <t>Unformed finishes Class U2 - wood float finish:</t>
  </si>
  <si>
    <t>On surface beds.</t>
  </si>
  <si>
    <t>Formwork Class F1 - ordinary finish:</t>
  </si>
  <si>
    <t>Slip joints between horizontal concrete and brick surfaces with two layers of 3 ply malthoid:</t>
  </si>
  <si>
    <t>Not exceeding 300mm wide.</t>
  </si>
  <si>
    <t>Thioflex 600 poly sulphide sealing compound including backing strip, bond breaker, primer, etc.:</t>
  </si>
  <si>
    <t>12mm Isolation joints between floors and brickwork including raking out joint filler as necessary.</t>
  </si>
  <si>
    <t>NOTE: Unless otherwise stated herein, all items in this Bill shall be deemed to fall into Work Group No. 114 for Calculation of Contract Price Adjustments on the Haylett Formula.</t>
  </si>
  <si>
    <t>Type 193 fabric reinforcement in surface beds, rib and block slabs, etc.</t>
  </si>
  <si>
    <t>NOTE: Unless otherwise stated herein, all items in this Bill shall be deemed to fall into Work Group No. 116 for Calculation of Contract Price Adjustments on the Haylett Formula.</t>
  </si>
  <si>
    <t>Brickwork of NFX bricks (14 MPa nominal compressive strength) in class II mortar:</t>
  </si>
  <si>
    <t>One brick walls including wire ties (7 per square metre - laid staggered).</t>
  </si>
  <si>
    <t>Brickwork of NFP bricks (14 MPa nominal compressive strength) in class II mortar:</t>
  </si>
  <si>
    <t>Extra over NFX brickwork for face brickwork in foundations (provisional).</t>
  </si>
  <si>
    <t>Extra over NFP brickwork for face brickwork.</t>
  </si>
  <si>
    <t>NOTE: Unless otherwise stated herein, all items in this bill shall be deemed to fall into Work Group No. 142 for Haylett formula purposes.</t>
  </si>
  <si>
    <t>Cement screed around tank:</t>
  </si>
  <si>
    <t>Cement screed around tank average 40mm thick and laid to falls.</t>
  </si>
  <si>
    <t>LINED STORM WATER DRAINAGE</t>
  </si>
  <si>
    <t>20Mpa Reinforced concrete 'V' drains with 19mm aggregate:</t>
  </si>
  <si>
    <t>V-shaped concrete channel 1m wide and 75mm thick concrete lining with wood float finish on exposed surfaces, laid to falls in panels not exceeding 1.8m in length, with 12mm soft board movement joints including all excavation, cart away and form work as per drawing.</t>
  </si>
  <si>
    <t>Total for Section 3: Bill No. 1</t>
  </si>
  <si>
    <t>SECTION 1: PRELIMINARIES (PROVISIONAL)</t>
  </si>
  <si>
    <t>SECTION 2:</t>
  </si>
  <si>
    <t>BILL NO. 2 : EARTHWORKS</t>
  </si>
  <si>
    <t>SECTION 3: EXTERNAL WORKS (PROVISIONAL)</t>
  </si>
  <si>
    <t>TOTAL BUILDERS WORK</t>
  </si>
  <si>
    <t>Value Added Tax (15%)</t>
  </si>
  <si>
    <t>TOTAL PROJECT COST:  Carried forward to T2.22.</t>
  </si>
  <si>
    <t>Ceilings including 38 x 38mm S.A. Pine brandering at maximum 300 c/c nailed to underside of 114 x 38mm timbers.</t>
  </si>
  <si>
    <r>
      <t xml:space="preserve">Provide standard classroom size minimum 7 x 7m or nearest size temporary park homes on site for temporary educational facilities during the construction phase as herewith measured for 12 months, including levelling, two tier steps,  positioning on site and connections to an electrical supply. </t>
    </r>
    <r>
      <rPr>
        <b/>
        <sz val="11"/>
        <color theme="1"/>
        <rFont val="Arial"/>
        <family val="2"/>
      </rPr>
      <t>NOTE - The tenderer rate should be inclusive of the rental of units for 12  months.</t>
    </r>
  </si>
  <si>
    <t>Prepare surfaces and remove all loose material, apply one coat acrylic PVA suitable for washing with a mild detergent and with a matt finish and two coats alkaline resistant 100% pure acrylic filler coat. Colour to be discussed on site. To be in accordance with manufacturers specification:</t>
  </si>
  <si>
    <t>BILL NO. 5 : WATERPROOFING</t>
  </si>
  <si>
    <t>One layer of 250 micron Consol Plastics Gunplas USB Green waterproof sheeting sealed at laps with Gunplas Pressure Sensitive Tape:</t>
  </si>
  <si>
    <t>Under surface beds.</t>
  </si>
  <si>
    <t>BILL NO. 6 : ROOF COVERINGS</t>
  </si>
  <si>
    <t>BILL NO. 7 : CARPENTRY AND JOINERY</t>
  </si>
  <si>
    <t>BILL NO. 8 : CEILINGS PARTITIONS AND ACCESS FLOORING (PROVISIONAL)</t>
  </si>
  <si>
    <t>BILL NO. 9 : IRONMONGERY</t>
  </si>
  <si>
    <t>BILL NO. 10 : METALWORK</t>
  </si>
  <si>
    <t>Total for Section 2: Bill No. 15</t>
  </si>
  <si>
    <t xml:space="preserve">BILL NO. 6 : ROOF COVERINGS </t>
  </si>
  <si>
    <t>BILL NO. 8 : CEILINGS, PARTITIONS AND ACCESS FLOORING</t>
  </si>
  <si>
    <t>BILL NO. 10: METALWORK</t>
  </si>
  <si>
    <t>(CPAP WORK GROUP 120 UNLESS OTHERWISE STATED).</t>
  </si>
  <si>
    <t>2,8m Galvanised steel posts.</t>
  </si>
  <si>
    <t xml:space="preserve">Note: For the purpose of tendering only the total quantity shall be used in calculating the amount for inclusion in the tender at the tendered rates.                                                                          Block A : Admin Block and Classrooms                                                        Block B : 7 Classroom Block                                                                                      Block C :7 Classroom Block                                                                      Block D : Guard house                                                                                             </t>
  </si>
  <si>
    <t>The contractor will be held responsible for any damage to persons and property and for the safety of the structures and he is to allow for protecting and indemnifying persons using the existing buildings from injury by virtue of the building operations, including providing necessary barriers, signs, etc.</t>
  </si>
  <si>
    <t>M-Projects or other approved temporary park home units:</t>
  </si>
  <si>
    <t>Provision of electrical compliance certificates for park homes.</t>
  </si>
  <si>
    <t>Transport to and from site of park homes as per distance between supplier and site.</t>
  </si>
  <si>
    <t>Allow for all necessary concrete test cubes size 150 x 150 x 150mm cast from batches of concrete required for the entire contract as specified, made, stored, cured and tested in accordance with SABS Methods 861 and 863, including use of approved cube mould</t>
  </si>
  <si>
    <t>Brickwork of NFP bricks (7 Mpa nominal compressive strength) in Class II mortar:</t>
  </si>
  <si>
    <t>12 x 65 timber fix hex head washer flange roof screws with 26mm diameter washers with rubber gaskets.</t>
  </si>
  <si>
    <t>Single gate size 843 x 2250mm high of 40 x 60 x 3mm rectangular tubing with 19mm diameter steel rods at 110mm centre and 40 x 6mm horizontal support flat bars fixed with hinges to steel frame of 45 x 45 x 3mm rectangular tubing fixed to walls with bolts and lugs including padlock plate.</t>
  </si>
  <si>
    <t>On exterior fascia's and barge boards.</t>
  </si>
  <si>
    <t xml:space="preserve">Note: For the purpose of tendering only the total quantity shall be used in calculating the amount for inclusion in the tender at the tendered rates.                                                         Block A : Admin Block and Classrooms                                                        Block B : 7 Classroom Block                                                                                      Block C :7 Classroom Block                                                                      Block D : Guard house                                                                                           </t>
  </si>
  <si>
    <t>50mm  River sand blinding.</t>
  </si>
  <si>
    <t>Corobrik® (Lawley-Gauteng) 20-30 MPa Montana Travertine FSB clay face brick, bedded and jointed in Class II mortar and pointed with flush vertical and flush horizontal joints and perpends, suitable for exposure zones 1-2:</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</si>
  <si>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</si>
  <si>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and removing doors and frames shall include for removing door stops, cabin hooks, etc. and making good floor and wall finishes to match existing.</t>
  </si>
  <si>
    <t>With regard to building up of openings in existing walls, cement screeds and pavings, granolithic, tops of walls, etc., shall be levelled and prepared for raising of brickwork.</t>
  </si>
  <si>
    <t>The contractor will be required to take all dimensions affecting the existing buildings on the site and he will be held solely responsible for the accuracy of all such dimensions where used in the manufacture of new items (doors, windows, fittings, etc.).</t>
  </si>
  <si>
    <t>Shade cloth hoarding 1.8m high above  natural ground level, including 300mm x 300mm x 300mm deep base, including 15Mpa/19mm mass concrete bases, excavation, backfilling etc., fixed to intermediate post at 3m centres.</t>
  </si>
  <si>
    <t>EARTH FILLING, etc.</t>
  </si>
  <si>
    <t>Surface beds, slabs, etc.</t>
  </si>
  <si>
    <t>Corobrik "Montana Travertine FBA" or equal and other approved face bricks in stretc.her bond with recessed horizontal and vertical joints:</t>
  </si>
  <si>
    <t>Where no manufacturers' instructions exist pipes shall be laid in accordance with clauses 5.1 and 5.2 of each of the following: SABS 1200 L : Medium pressure pipelines  LD : Sewers  LE : Stormwater drainage  Pipe trenches etc. shall be backfilled in accordance with clause 3, 5.5, 5.6, 5.7 and 7 of SAB.</t>
  </si>
  <si>
    <t>PAINTWORK, etc. TO PREVIOUSLY PAINTED WORK</t>
  </si>
  <si>
    <t xml:space="preserve">EXCAVATIONS etc. </t>
  </si>
  <si>
    <t xml:space="preserve">FILLING etc. </t>
  </si>
  <si>
    <t>Prices for taking out of doors, windows, etc. shall include for removal of all beads, architraves, ironmongery, etc.</t>
  </si>
  <si>
    <t>MOVEMENT JOINTS, etc.</t>
  </si>
  <si>
    <t>EAVES, VERGES, etc.</t>
  </si>
  <si>
    <t>DOORS, etc. HUNG TO STEEL FRAMES</t>
  </si>
  <si>
    <t>HINGES, BOLTS, etc.</t>
  </si>
  <si>
    <t>SITE CLEARANCE, etc.</t>
  </si>
  <si>
    <t>Rates are to include for removal of all items unless otherwise described.</t>
  </si>
  <si>
    <t>Unreinforced concrete steps.</t>
  </si>
  <si>
    <t>Taking out and removing doors and steel frames:</t>
  </si>
  <si>
    <t>Taking down and removing roofs, floors, panelling, ceilings, partitions, etc.:</t>
  </si>
  <si>
    <t>Cut back existing trusses to walkway and prepare for splicing.</t>
  </si>
  <si>
    <t>Timber beam.</t>
  </si>
  <si>
    <t>Existing chalk boards.</t>
  </si>
  <si>
    <t>Existing pinning boards.</t>
  </si>
  <si>
    <t>Steel posts to walkways.</t>
  </si>
  <si>
    <t>Existing steel burglar gates.</t>
  </si>
  <si>
    <t>Break down and remove brickwork and make good to wall and floor:</t>
  </si>
  <si>
    <t>Brick/Block stitching:</t>
  </si>
  <si>
    <t>Average 25mm screed from floors in patches.</t>
  </si>
  <si>
    <t>TEMPORARY PARKHOMES</t>
  </si>
  <si>
    <t>Note: Rates for park homes to include standard windows, burglar bars, curtains and tracks, two tier steps for access, lighting fittings and black boards size: 1200 x 4800mm.</t>
  </si>
  <si>
    <t>Desludging septic tank by a specialist including disposal:</t>
  </si>
  <si>
    <t>The costs of making, storing and testing of concrete test cubes as required under clause 7 'Tests' of SABS 1200 G shall include the cost of providing cube moulds necessary for the purpose, for testing costs and for submitting reports on the tests.</t>
  </si>
  <si>
    <t>Under brick work.</t>
  </si>
  <si>
    <t>38 x 114mm Cross bracing.</t>
  </si>
  <si>
    <t>38 x 38mm brandering.</t>
  </si>
  <si>
    <t>Solid Meranti Doors:</t>
  </si>
  <si>
    <t>2032 x 813 x 40mm Meranti hardwood timber framed, ledged, braced and battened door with 110 x 20mm braces and min x 20 T.G. &amp; V jointed battens.</t>
  </si>
  <si>
    <t>9.0mm "Everite Nutec" plain boards or similar approved, fixed to 38 x 38mm on edge timber brandering at max 600mm centres with timber cover strips at joints:</t>
  </si>
  <si>
    <t>Union or other approved:</t>
  </si>
  <si>
    <t>Door stops:</t>
  </si>
  <si>
    <t>Sliding Stays:</t>
  </si>
  <si>
    <t>Fixed Projection Boards:</t>
  </si>
  <si>
    <t>Pinning Boards:</t>
  </si>
  <si>
    <t>175mm brass plated sliding stay.</t>
  </si>
  <si>
    <t>Burglar Bars:</t>
  </si>
  <si>
    <t>1,2mm Double rebated frames suitable for existing one brick walls:</t>
  </si>
  <si>
    <r>
      <t xml:space="preserve">Fixed projection non-reflective white board, aluminium framed, magnetic surface centre board 2420 x 1220 mm complete with 2 swing leaf aluminium framed magnetic chalk boards (1220 x 1210 mm) without any lines or graphics, etc., with heavy duty hinges and one complete aluminium pen tray (2250 mm) for the full length of the centre board.
</t>
    </r>
    <r>
      <rPr>
        <b/>
        <sz val="11"/>
        <color theme="1"/>
        <rFont val="Arial"/>
        <family val="2"/>
      </rPr>
      <t>Price to include</t>
    </r>
    <r>
      <rPr>
        <sz val="11"/>
        <color theme="1"/>
        <rFont val="Arial"/>
        <family val="2"/>
      </rPr>
      <t xml:space="preserve"> 1 complete magnetic starter pack consisting of the following for each board supplied:
4 x white board markers (red, green, black, blue)
1 x cleaning cloth
1 x magnetic eraser
1 x cleaning fluid 250 ml
4 x moulded magnets</t>
    </r>
  </si>
  <si>
    <t>Steel door frame size 813 x 2032mm high.</t>
  </si>
  <si>
    <t>Standard Education window frame hot dip galvanised complete with burglar bars, bottom hinged and complete with centre window mechanism closing hook and lug and open restrictors that cannot open to far. Size: 1500 x 1022mm.</t>
  </si>
  <si>
    <t>Standard Education window frame hot dip galvanised complete with burglar bars, bottom hinged and complete with centre window mechanism closing hook and lug and open restrictors that cannot open to far. Size: 1250 x 889 mm.</t>
  </si>
  <si>
    <t>Seamless Aluminium:</t>
  </si>
  <si>
    <t>Prepare surfaces and remove all loose material. Apply one coat alkaline resistant primer, two coats superior equality acrylic emulsion paint for external:</t>
  </si>
  <si>
    <t>Prepare surfaces and remove all loose material, and apply two coats semi-gloss  PVA paint. Colour: white, to comply with SABS 643 "Co-polymer", or equivalent standard:</t>
  </si>
  <si>
    <t>One coat alkyd based zinc phosphate primer and two coats premium quality polyurethane enamel paint, on steel:</t>
  </si>
  <si>
    <t>Windows frames.</t>
  </si>
  <si>
    <t>Site administration (time related).</t>
  </si>
  <si>
    <t>Compliance with General Conditions of Contract (time related).</t>
  </si>
  <si>
    <t>Labour allowance for additional sundry disconnections, relocations and temporary power supplies.  Time to be charged only as approved by Electrical Engineer:</t>
  </si>
  <si>
    <t>Supervisor.</t>
  </si>
  <si>
    <t>Electrician.</t>
  </si>
  <si>
    <t>Labourer.</t>
  </si>
  <si>
    <t>Provide, install, test and commission the following 1000V PVC/SWA/PVC copper cables.  Prices shall allow for the installation of cables in cable ducts, through sleeves, conduit or installation against vertical and horizontal levels (e.g. walls poles etc.).</t>
  </si>
  <si>
    <t>10mm² x 2 Core Concentric Cable installed on poles:</t>
  </si>
  <si>
    <t>Supply.</t>
  </si>
  <si>
    <t>Install.</t>
  </si>
  <si>
    <t>7m gum pole planted 1m deep:</t>
  </si>
  <si>
    <t>Terminate and make off the following 1000V PVC/SWA/PVC cables in a cable gland according to the manufacturer's instructions. Provide the cores with lugs and bolt onto terminals.  The cable gland and marking of the cable shall also be allowed for.</t>
  </si>
  <si>
    <t>10mm² x 2 Core Concentric Cable:</t>
  </si>
  <si>
    <t>Pole clamp for Concentric cable:</t>
  </si>
  <si>
    <t>All prices below shall include the excavation of trenches and holes, separating of stones, ground, and rock, levelling of trench bed, refill compacting and reparation of all surfaces to their original finish:</t>
  </si>
  <si>
    <t>Excavate in soft ground.</t>
  </si>
  <si>
    <t>Excavate in soft rock.</t>
  </si>
  <si>
    <t>Excavate in hard rock.</t>
  </si>
  <si>
    <t>Test and issue a Certificate of Compliance as per SANS 10142.</t>
  </si>
  <si>
    <t>60A single pole circuit breaker, 5kA:</t>
  </si>
  <si>
    <t>Distribution board as per schedule 1:</t>
  </si>
  <si>
    <t>20mm diameter PVC conduit:</t>
  </si>
  <si>
    <t>Install on surface.</t>
  </si>
  <si>
    <t>Chased in walls .</t>
  </si>
  <si>
    <t>The supply and installation in conduit of stranded copper, PVC insulated conductors in groups:</t>
  </si>
  <si>
    <t>2 x 1.5mm² and 2.5mm² earth:</t>
  </si>
  <si>
    <t>2 x 2.5mm² and 2.5mm² earth:</t>
  </si>
  <si>
    <t>50mm round PVC box flush in concrete &amp; brickwork:</t>
  </si>
  <si>
    <t>100 x 100 x 50mm PVC box flush in brickwork:</t>
  </si>
  <si>
    <t>100 x 50 x 50mm PVC box flush in brickwork:</t>
  </si>
  <si>
    <t>Surface mount commercial open channel light fitting complete with 2 x 58W lamps and electronic ballasts. Beka or approved equal:</t>
  </si>
  <si>
    <t>IP65 Bulkhead fitting with white polycarbonate base and clear prismatic diffuser. To be supplied complete with a 14W energy saver lamp:</t>
  </si>
  <si>
    <t>16A Single Socket Outlet and cover, Crabtree Classic:</t>
  </si>
  <si>
    <t>16A Single Lever One Way Light Switch and cover, Crabtree Classic:</t>
  </si>
  <si>
    <t>16A Single Lever Two Way Light Switch and cover, Crabtree Classic:</t>
  </si>
  <si>
    <t>10A Electric Photocell (Day / Night Switch):</t>
  </si>
  <si>
    <t>Surface 300 x 300 Telkom Junction Box Complete with backing Board.</t>
  </si>
  <si>
    <t>Galvanised steel wiring trunking complete with all accessories, metal cover plates, and as indicated on drawings, suspended from slab or steel structure, excluding conduit work and wiring. Supports to include all:</t>
  </si>
  <si>
    <t>Cabstrut P8200 steel Trunking per meter:</t>
  </si>
  <si>
    <t>T-pieces:</t>
  </si>
  <si>
    <t>Bends:</t>
  </si>
  <si>
    <t>Micro Sound Bell and Siren Motorised 230Vac 116db:</t>
  </si>
  <si>
    <t>Timer Switch:</t>
  </si>
  <si>
    <t>Power Supply:</t>
  </si>
  <si>
    <t>16 Core Mylar Cable:</t>
  </si>
  <si>
    <t>35mm² PVC copper wire as earth tails from earth rods to inspection boxes.</t>
  </si>
  <si>
    <t>Digging up topsoil:</t>
  </si>
  <si>
    <r>
      <t xml:space="preserve">Earth filling obtained from excavations </t>
    </r>
    <r>
      <rPr>
        <b/>
        <sz val="11"/>
        <rFont val="Arial"/>
        <family val="2"/>
      </rPr>
      <t>(not compacted)</t>
    </r>
    <r>
      <rPr>
        <sz val="11"/>
        <rFont val="Arial"/>
        <family val="2"/>
      </rPr>
      <t>:</t>
    </r>
  </si>
  <si>
    <t>In berms etc.</t>
  </si>
  <si>
    <t>Fabric Reinforcement:</t>
  </si>
  <si>
    <t>Concrete energy dissipators: 100mm thick concrete with embedded stones.</t>
  </si>
  <si>
    <t>Timber single door 813 x 2032mm high overall and steel frame from one brick wall.</t>
  </si>
  <si>
    <t>Timber trusses and existing fittings.</t>
  </si>
  <si>
    <t>Structural Repairs.</t>
  </si>
  <si>
    <t>Hacking up/off and removing granolithic, screeds, plaster etc. from concrete or brickwork and preparing surfaces for new screeds, plaster, etc.:</t>
  </si>
  <si>
    <t>Descriptions of formwork shall be deemed to include use and waste only (except where described as left in or permanent), for fitting together in the required forms, wedging, plumbing and fixing to true angles and surfaces as necessary to ensure easy release.</t>
  </si>
  <si>
    <t>Roof Screws:</t>
  </si>
  <si>
    <t>Side wall flashings 308mm girth.</t>
  </si>
  <si>
    <t>Apex flashings 462mm girth.</t>
  </si>
  <si>
    <t>Cornices:</t>
  </si>
  <si>
    <t>Union 4 Lever Commercial Series Mortice lock 2247-7855 with CP on brass Gower Lever handles CB862-05Ch.</t>
  </si>
  <si>
    <t>Pinning board 2400 x 1200mm high as "Vitrex 2309" fixed complete to walls.</t>
  </si>
  <si>
    <t>EXTERNAL PLASTER</t>
  </si>
  <si>
    <t>INTERNAL PLASTER</t>
  </si>
  <si>
    <t>MSINGA HIGH SCHOOL</t>
  </si>
  <si>
    <t>OPEN BIDS</t>
  </si>
  <si>
    <t>Demolish existing damaged concrete v- drains</t>
  </si>
  <si>
    <t>12 CALENDAR MONTHS</t>
  </si>
  <si>
    <t>12 Calendar Months</t>
  </si>
  <si>
    <t>Unreinforced concrete chutte</t>
  </si>
  <si>
    <t>100mm Concrete apron as per engineer details.</t>
  </si>
  <si>
    <t>1m Concrete step over on v-drains as per engineers details.</t>
  </si>
  <si>
    <t>100mm Concrete walkway as per engineer details.</t>
  </si>
  <si>
    <t>Roof covering with minimum pitch not exceeding 25 degrees including 26mm diameter washers with rubber guskets.</t>
  </si>
  <si>
    <t>Double pitch roof trusses having 8465mm clear span between 220mm brickwalls and 1000mm high to apex with one 1750mm eaves projection and one 600mm eaves projection.</t>
  </si>
  <si>
    <t>Extra over for 200 x 100mm 90 degree angle sheet metal flashing, same colour as roof sheetimg fitted to gable walls and fixed and roof edges. Barge board over both sides of flashing to be bent with 2,5 degree 10mm wide inner  and outer angle.</t>
  </si>
  <si>
    <t>NEXOR AMOUNT</t>
  </si>
  <si>
    <t>Timber skirting.</t>
  </si>
  <si>
    <t>Remove timber skirting.</t>
  </si>
  <si>
    <t>Removal of floor vinyl tiles.</t>
  </si>
  <si>
    <t>300 x 300mm Vinyl tiles.</t>
  </si>
  <si>
    <t>Vinyl tiles fixed with adhesive to cement render (cement render elsewhere) and flush pointed with tinted grout:</t>
  </si>
  <si>
    <t>BILL NO.11 : TILING (PROVISIONAL)</t>
  </si>
  <si>
    <t>BILL NO.12 : PLASTERING (PROVISIONAL)</t>
  </si>
  <si>
    <t>BILL NO. 13 : PLUMBING AND DRAINAGE</t>
  </si>
  <si>
    <t>BILL NO. 14 : GLAZING</t>
  </si>
  <si>
    <t>BILL NO. 15 : PAINTWORK</t>
  </si>
  <si>
    <t>BILL NO. 16 - ELECTRICAL (PROVISIONAL)</t>
  </si>
  <si>
    <t>Total for Section 2: Bill No. 16</t>
  </si>
  <si>
    <t>BILL NO. 12 : PLASTERING</t>
  </si>
  <si>
    <t>BILL NO. 16 : ELECTRICAL WORKS</t>
  </si>
  <si>
    <t>BILL NO. 11: TILING</t>
  </si>
  <si>
    <t>FINAL SUMMARY:</t>
  </si>
  <si>
    <t>6.00mm Toughened annealed safety glazing:</t>
  </si>
  <si>
    <t>9mm thich fibre cement plain dado rails boards fixed to 38 x 50mm on edge timber brandering at max 600 centers with cover strips at joints.</t>
  </si>
  <si>
    <t xml:space="preserve">Midlands Region </t>
  </si>
  <si>
    <t>40 Shepstone Road</t>
  </si>
  <si>
    <t xml:space="preserve">Ladysmith </t>
  </si>
  <si>
    <t>036 - 638 8008</t>
  </si>
  <si>
    <t xml:space="preserve">Fax Number:    </t>
  </si>
  <si>
    <t>036 - 638 8099</t>
  </si>
  <si>
    <t>Samad.Khalpeyd@nexorsa.com</t>
  </si>
  <si>
    <t>Tishen.Haripershad@nexorsa.com</t>
  </si>
  <si>
    <t xml:space="preserve">Nexor312 (Pty) Ltd        </t>
  </si>
  <si>
    <t>042048</t>
  </si>
  <si>
    <t>Bid Number:           ZNTL05807W</t>
  </si>
  <si>
    <t xml:space="preserve">DEPARTMENT OF EDUCATION: STORM DAMAGED PROGRAMME (PHASE 14): REPAIRS AND RENOVATIONS: COMPLETION OF CONTRACT FOR MSINGA HIGH SCHOOL: CLUSTER 111: MIDLANDS REGION.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</si>
</sst>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43" formatCode="_-* #,##0.00_-;\-* #,##0.00_-;_-* &quot;-&quot;??_-;_-@_-"/>
    <numFmt numFmtId="164" formatCode="_-* #,##0_-;\-* #,##0_-;_-* &quot;-&quot;??_-;_-@_-"/>
    <numFmt numFmtId="165" formatCode="[$-F800]dddd\,\ mmmm\ dd\,\ yyyy"/>
    <numFmt numFmtId="166" formatCode="[$-409]d\-mmm\-yyyy;@"/>
  </numFmts>
  <fonts count="4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1"/>
      <name val="Arial"/>
      <family val="2"/>
    </font>
    <font>
      <b/>
      <sz val="11"/>
      <color indexed="8"/>
      <name val="Arial"/>
      <family val="2"/>
    </font>
    <font>
      <b/>
      <sz val="18"/>
      <name val="Arial"/>
      <family val="2"/>
    </font>
    <font>
      <b/>
      <sz val="16"/>
      <name val="Arial"/>
      <family val="2"/>
    </font>
    <font>
      <sz val="36"/>
      <color indexed="10"/>
      <name val="Arial"/>
      <family val="2"/>
    </font>
    <font>
      <b/>
      <sz val="22"/>
      <name val="Arial"/>
      <family val="2"/>
    </font>
    <font>
      <sz val="14"/>
      <name val="Arial"/>
      <family val="2"/>
    </font>
    <font>
      <b/>
      <i/>
      <u/>
      <sz val="22"/>
      <name val="Arial"/>
      <family val="2"/>
    </font>
    <font>
      <sz val="16"/>
      <name val="Arial"/>
      <family val="2"/>
    </font>
    <font>
      <b/>
      <sz val="16"/>
      <color indexed="8"/>
      <name val="Arial"/>
      <family val="2"/>
    </font>
    <font>
      <b/>
      <sz val="12"/>
      <name val="Arial"/>
      <family val="2"/>
    </font>
    <font>
      <b/>
      <sz val="12"/>
      <color indexed="8"/>
      <name val="Arial"/>
      <family val="2"/>
    </font>
    <font>
      <sz val="12"/>
      <name val="Arial"/>
      <family val="2"/>
    </font>
    <font>
      <b/>
      <u/>
      <sz val="12"/>
      <name val="Arial"/>
      <family val="2"/>
    </font>
    <font>
      <sz val="12"/>
      <color theme="1"/>
      <name val="Arial"/>
      <family val="2"/>
    </font>
    <font>
      <sz val="10"/>
      <color theme="1"/>
      <name val="Arial"/>
      <family val="2"/>
    </font>
    <font>
      <b/>
      <sz val="8"/>
      <name val="Arial"/>
      <family val="2"/>
    </font>
    <font>
      <b/>
      <sz val="9"/>
      <color indexed="81"/>
      <name val="Tahoma"/>
      <family val="2"/>
    </font>
    <font>
      <sz val="9"/>
      <color indexed="81"/>
      <name val="Tahoma"/>
      <family val="2"/>
    </font>
    <font>
      <sz val="11"/>
      <color theme="1"/>
      <name val="Arial"/>
      <family val="2"/>
    </font>
    <font>
      <b/>
      <sz val="11"/>
      <color theme="1"/>
      <name val="Arial"/>
      <family val="2"/>
    </font>
    <font>
      <b/>
      <u/>
      <sz val="11"/>
      <color theme="1"/>
      <name val="Arial"/>
      <family val="2"/>
    </font>
    <font>
      <sz val="11"/>
      <name val="Arial"/>
      <family val="2"/>
    </font>
    <font>
      <sz val="11"/>
      <color indexed="8"/>
      <name val="Arial"/>
      <family val="2"/>
    </font>
    <font>
      <sz val="11"/>
      <color rgb="FFFF0000"/>
      <name val="Arial"/>
      <family val="2"/>
    </font>
    <font>
      <u/>
      <sz val="11"/>
      <color theme="10"/>
      <name val="Calibri"/>
      <family val="2"/>
      <scheme val="minor"/>
    </font>
    <font>
      <b/>
      <u/>
      <sz val="11"/>
      <color theme="10"/>
      <name val="Arial"/>
      <family val="2"/>
    </font>
    <font>
      <b/>
      <sz val="12"/>
      <color theme="1"/>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indexed="64"/>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ck">
        <color indexed="64"/>
      </bottom>
      <diagonal/>
    </border>
    <border>
      <left/>
      <right/>
      <top/>
      <bottom style="thick">
        <color theme="1" tint="4.9989318521683403E-2"/>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right style="thin">
        <color indexed="8"/>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s>
  <cellStyleXfs count="4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43" fontId="1" fillId="0" borderId="0" applyFont="0" applyFill="0" applyBorder="0" applyAlignment="0" applyProtection="0"/>
    <xf numFmtId="44" fontId="1" fillId="0" borderId="0" applyFont="0" applyFill="0" applyBorder="0" applyAlignment="0" applyProtection="0"/>
    <xf numFmtId="0" fontId="44" fillId="0" borderId="0" applyNumberFormat="0" applyFill="0" applyBorder="0" applyAlignment="0" applyProtection="0"/>
  </cellStyleXfs>
  <cellXfs count="202">
    <xf numFmtId="0" fontId="0" fillId="0" borderId="0" xfId="0"/>
    <xf numFmtId="0" fontId="22" fillId="0" borderId="0" xfId="0" applyFont="1" applyAlignment="1">
      <alignment horizontal="left"/>
    </xf>
    <xf numFmtId="0" fontId="23" fillId="0" borderId="0" xfId="0" applyFont="1" applyAlignment="1">
      <alignment vertical="center" textRotation="90"/>
    </xf>
    <xf numFmtId="0" fontId="0" fillId="0" borderId="0" xfId="0" applyAlignment="1">
      <alignment horizontal="left"/>
    </xf>
    <xf numFmtId="0" fontId="29" fillId="33" borderId="10" xfId="0" applyFont="1" applyFill="1" applyBorder="1" applyAlignment="1">
      <alignment horizontal="center" vertical="center" wrapText="1"/>
    </xf>
    <xf numFmtId="0" fontId="30" fillId="0" borderId="10" xfId="0" applyFont="1" applyBorder="1" applyAlignment="1">
      <alignment horizontal="center" vertical="center" wrapText="1"/>
    </xf>
    <xf numFmtId="0" fontId="29" fillId="0" borderId="0" xfId="0" applyFont="1" applyAlignment="1">
      <alignment horizontal="left"/>
    </xf>
    <xf numFmtId="0" fontId="31" fillId="0" borderId="0" xfId="0" applyFont="1"/>
    <xf numFmtId="0" fontId="32" fillId="0" borderId="0" xfId="0" applyFont="1" applyAlignment="1">
      <alignment wrapText="1"/>
    </xf>
    <xf numFmtId="0" fontId="31" fillId="0" borderId="0" xfId="0" applyFont="1" applyAlignment="1">
      <alignment wrapText="1"/>
    </xf>
    <xf numFmtId="0" fontId="29" fillId="0" borderId="0" xfId="0" applyFont="1" applyAlignment="1">
      <alignment wrapText="1"/>
    </xf>
    <xf numFmtId="0" fontId="31" fillId="0" borderId="0" xfId="0" applyFont="1" applyAlignment="1">
      <alignment horizontal="left" wrapText="1"/>
    </xf>
    <xf numFmtId="49" fontId="31" fillId="0" borderId="0" xfId="0" applyNumberFormat="1" applyFont="1" applyAlignment="1">
      <alignment horizontal="left" wrapText="1"/>
    </xf>
    <xf numFmtId="0" fontId="33" fillId="0" borderId="0" xfId="0" applyFont="1"/>
    <xf numFmtId="0" fontId="33" fillId="0" borderId="16" xfId="0" applyFont="1" applyBorder="1"/>
    <xf numFmtId="0" fontId="33" fillId="0" borderId="0" xfId="0" applyFont="1" applyAlignment="1">
      <alignment vertical="center" wrapText="1"/>
    </xf>
    <xf numFmtId="0" fontId="34" fillId="0" borderId="0" xfId="0" applyFont="1" applyAlignment="1">
      <alignment vertical="center"/>
    </xf>
    <xf numFmtId="0" fontId="0" fillId="0" borderId="0" xfId="0" applyAlignment="1">
      <alignment vertical="center"/>
    </xf>
    <xf numFmtId="165" fontId="33" fillId="0" borderId="0" xfId="0" applyNumberFormat="1" applyFont="1" applyAlignment="1">
      <alignment vertical="center" wrapText="1"/>
    </xf>
    <xf numFmtId="166" fontId="33" fillId="0" borderId="0" xfId="0" applyNumberFormat="1" applyFont="1" applyAlignment="1">
      <alignment horizontal="left" vertical="center" wrapText="1"/>
    </xf>
    <xf numFmtId="0" fontId="33" fillId="0" borderId="0" xfId="0" applyFont="1" applyAlignment="1">
      <alignment vertical="center"/>
    </xf>
    <xf numFmtId="0" fontId="31" fillId="0" borderId="0" xfId="0" applyFont="1" applyAlignment="1">
      <alignment vertical="center"/>
    </xf>
    <xf numFmtId="0" fontId="35" fillId="0" borderId="0" xfId="0" applyFont="1" applyAlignment="1">
      <alignment horizontal="left" vertical="center"/>
    </xf>
    <xf numFmtId="0" fontId="31" fillId="0" borderId="12" xfId="0" applyFont="1" applyBorder="1" applyAlignment="1">
      <alignment vertical="center" wrapText="1"/>
    </xf>
    <xf numFmtId="0" fontId="31" fillId="0" borderId="18" xfId="0" applyFont="1" applyBorder="1" applyAlignment="1">
      <alignment horizontal="left" vertical="center"/>
    </xf>
    <xf numFmtId="0" fontId="31" fillId="0" borderId="0" xfId="0" applyFont="1" applyAlignment="1">
      <alignment horizontal="left" vertical="center"/>
    </xf>
    <xf numFmtId="0" fontId="30" fillId="0" borderId="10" xfId="0" quotePrefix="1" applyFont="1" applyBorder="1" applyAlignment="1">
      <alignment horizontal="center" vertical="center" wrapText="1"/>
    </xf>
    <xf numFmtId="0" fontId="33" fillId="0" borderId="0" xfId="0" quotePrefix="1" applyFont="1" applyAlignment="1">
      <alignment vertical="center" wrapText="1"/>
    </xf>
    <xf numFmtId="0" fontId="29" fillId="0" borderId="10" xfId="0" applyFont="1" applyBorder="1" applyAlignment="1">
      <alignment horizontal="center" vertical="center" wrapText="1"/>
    </xf>
    <xf numFmtId="44" fontId="38" fillId="33" borderId="14" xfId="2" applyFont="1" applyFill="1" applyBorder="1" applyAlignment="1" applyProtection="1">
      <alignment horizontal="center"/>
    </xf>
    <xf numFmtId="44" fontId="38" fillId="33" borderId="24" xfId="2" applyFont="1" applyFill="1" applyBorder="1" applyAlignment="1" applyProtection="1">
      <alignment horizontal="center"/>
    </xf>
    <xf numFmtId="44" fontId="38" fillId="0" borderId="14" xfId="2" applyFont="1" applyBorder="1" applyAlignment="1" applyProtection="1">
      <alignment horizontal="center"/>
    </xf>
    <xf numFmtId="44" fontId="38" fillId="0" borderId="24" xfId="2" applyFont="1" applyBorder="1" applyAlignment="1" applyProtection="1">
      <alignment horizontal="center"/>
    </xf>
    <xf numFmtId="44" fontId="38" fillId="34" borderId="14" xfId="2" applyFont="1" applyFill="1" applyBorder="1" applyAlignment="1" applyProtection="1">
      <alignment horizontal="center"/>
      <protection locked="0"/>
    </xf>
    <xf numFmtId="44" fontId="39" fillId="0" borderId="25" xfId="2" applyFont="1" applyBorder="1" applyAlignment="1" applyProtection="1">
      <alignment horizontal="center"/>
    </xf>
    <xf numFmtId="0" fontId="29" fillId="0" borderId="0" xfId="0" applyFont="1" applyAlignment="1">
      <alignment horizontal="left" wrapText="1"/>
    </xf>
    <xf numFmtId="0" fontId="38" fillId="0" borderId="0" xfId="0" applyFont="1" applyAlignment="1">
      <alignment vertical="top"/>
    </xf>
    <xf numFmtId="0" fontId="19" fillId="33" borderId="26" xfId="44" applyFont="1" applyFill="1" applyBorder="1" applyAlignment="1">
      <alignment horizontal="center" vertical="center" wrapText="1"/>
    </xf>
    <xf numFmtId="44" fontId="19" fillId="33" borderId="31" xfId="44" applyNumberFormat="1" applyFont="1" applyFill="1" applyBorder="1" applyAlignment="1">
      <alignment horizontal="center" vertical="center" wrapText="1"/>
    </xf>
    <xf numFmtId="0" fontId="20" fillId="0" borderId="10" xfId="44" quotePrefix="1" applyFont="1" applyBorder="1" applyAlignment="1">
      <alignment horizontal="center" vertical="center" wrapText="1"/>
    </xf>
    <xf numFmtId="44" fontId="19" fillId="0" borderId="33" xfId="44" applyNumberFormat="1" applyFont="1" applyBorder="1" applyAlignment="1">
      <alignment horizontal="center" vertical="center" wrapText="1"/>
    </xf>
    <xf numFmtId="0" fontId="39" fillId="0" borderId="37" xfId="0" applyFont="1" applyBorder="1" applyAlignment="1">
      <alignment horizontal="center" vertical="center"/>
    </xf>
    <xf numFmtId="0" fontId="39" fillId="0" borderId="10" xfId="0" applyFont="1" applyBorder="1" applyAlignment="1">
      <alignment horizontal="center" vertical="center" wrapText="1"/>
    </xf>
    <xf numFmtId="164" fontId="39" fillId="0" borderId="10" xfId="1" applyNumberFormat="1" applyFont="1" applyBorder="1" applyAlignment="1" applyProtection="1">
      <alignment horizontal="center" vertical="center"/>
    </xf>
    <xf numFmtId="44" fontId="39" fillId="0" borderId="10" xfId="0" applyNumberFormat="1" applyFont="1" applyBorder="1" applyAlignment="1">
      <alignment horizontal="center" vertical="center"/>
    </xf>
    <xf numFmtId="44" fontId="39" fillId="0" borderId="31" xfId="0" applyNumberFormat="1" applyFont="1" applyBorder="1" applyAlignment="1">
      <alignment horizontal="center" vertical="center"/>
    </xf>
    <xf numFmtId="0" fontId="39" fillId="0" borderId="22" xfId="0" applyFont="1" applyBorder="1" applyAlignment="1">
      <alignment horizontal="center" vertical="top"/>
    </xf>
    <xf numFmtId="0" fontId="39" fillId="0" borderId="14" xfId="0" applyFont="1" applyBorder="1" applyAlignment="1">
      <alignment horizontal="center" vertical="top" wrapText="1"/>
    </xf>
    <xf numFmtId="0" fontId="39" fillId="0" borderId="14" xfId="0" applyFont="1" applyBorder="1" applyAlignment="1">
      <alignment horizontal="center" wrapText="1"/>
    </xf>
    <xf numFmtId="164" fontId="39" fillId="0" borderId="14" xfId="1" applyNumberFormat="1" applyFont="1" applyBorder="1" applyAlignment="1" applyProtection="1">
      <alignment horizontal="center"/>
    </xf>
    <xf numFmtId="44" fontId="39" fillId="0" borderId="14" xfId="0" applyNumberFormat="1" applyFont="1" applyBorder="1" applyAlignment="1">
      <alignment horizontal="center"/>
    </xf>
    <xf numFmtId="44" fontId="39" fillId="0" borderId="24" xfId="0" applyNumberFormat="1" applyFont="1" applyBorder="1" applyAlignment="1">
      <alignment horizontal="center"/>
    </xf>
    <xf numFmtId="0" fontId="39" fillId="33" borderId="22" xfId="0" applyFont="1" applyFill="1" applyBorder="1" applyAlignment="1">
      <alignment horizontal="center" vertical="top"/>
    </xf>
    <xf numFmtId="0" fontId="40" fillId="33" borderId="14" xfId="0" applyFont="1" applyFill="1" applyBorder="1" applyAlignment="1">
      <alignment vertical="top"/>
    </xf>
    <xf numFmtId="0" fontId="39" fillId="33" borderId="14" xfId="0" applyFont="1" applyFill="1" applyBorder="1" applyAlignment="1">
      <alignment horizontal="center" wrapText="1"/>
    </xf>
    <xf numFmtId="164" fontId="39" fillId="33" borderId="14" xfId="1" applyNumberFormat="1" applyFont="1" applyFill="1" applyBorder="1" applyAlignment="1" applyProtection="1">
      <alignment horizontal="center"/>
    </xf>
    <xf numFmtId="44" fontId="39" fillId="33" borderId="14" xfId="0" applyNumberFormat="1" applyFont="1" applyFill="1" applyBorder="1" applyAlignment="1">
      <alignment horizontal="center"/>
    </xf>
    <xf numFmtId="44" fontId="39" fillId="33" borderId="24" xfId="0" applyNumberFormat="1" applyFont="1" applyFill="1" applyBorder="1" applyAlignment="1">
      <alignment horizontal="center"/>
    </xf>
    <xf numFmtId="0" fontId="38" fillId="33" borderId="0" xfId="0" applyFont="1" applyFill="1" applyAlignment="1">
      <alignment vertical="top"/>
    </xf>
    <xf numFmtId="0" fontId="38" fillId="33" borderId="22" xfId="0" applyFont="1" applyFill="1" applyBorder="1" applyAlignment="1">
      <alignment horizontal="center" vertical="top"/>
    </xf>
    <xf numFmtId="0" fontId="38" fillId="33" borderId="14" xfId="0" applyFont="1" applyFill="1" applyBorder="1" applyAlignment="1">
      <alignment horizontal="center"/>
    </xf>
    <xf numFmtId="44" fontId="38" fillId="33" borderId="24" xfId="0" applyNumberFormat="1" applyFont="1" applyFill="1" applyBorder="1" applyAlignment="1">
      <alignment horizontal="center"/>
    </xf>
    <xf numFmtId="0" fontId="38" fillId="0" borderId="22" xfId="0" applyFont="1" applyBorder="1" applyAlignment="1">
      <alignment horizontal="center" vertical="top"/>
    </xf>
    <xf numFmtId="0" fontId="38" fillId="0" borderId="14" xfId="0" applyFont="1" applyBorder="1" applyAlignment="1">
      <alignment vertical="top" wrapText="1"/>
    </xf>
    <xf numFmtId="0" fontId="38" fillId="0" borderId="14" xfId="0" applyFont="1" applyBorder="1" applyAlignment="1">
      <alignment horizontal="center"/>
    </xf>
    <xf numFmtId="44" fontId="38" fillId="0" borderId="24" xfId="0" applyNumberFormat="1" applyFont="1" applyBorder="1" applyAlignment="1">
      <alignment horizontal="center"/>
    </xf>
    <xf numFmtId="0" fontId="38" fillId="0" borderId="14" xfId="0" applyFont="1" applyBorder="1" applyAlignment="1">
      <alignment vertical="top"/>
    </xf>
    <xf numFmtId="0" fontId="40" fillId="0" borderId="14" xfId="0" applyFont="1" applyBorder="1" applyAlignment="1">
      <alignment vertical="top"/>
    </xf>
    <xf numFmtId="0" fontId="39" fillId="0" borderId="14" xfId="0" applyFont="1" applyBorder="1" applyAlignment="1">
      <alignment horizontal="right" vertical="top" wrapText="1"/>
    </xf>
    <xf numFmtId="4" fontId="38" fillId="0" borderId="14" xfId="0" applyNumberFormat="1" applyFont="1" applyBorder="1" applyAlignment="1">
      <alignment horizontal="center"/>
    </xf>
    <xf numFmtId="44" fontId="39" fillId="0" borderId="25" xfId="0" applyNumberFormat="1" applyFont="1" applyBorder="1" applyAlignment="1">
      <alignment horizontal="center"/>
    </xf>
    <xf numFmtId="0" fontId="40" fillId="33" borderId="22" xfId="0" applyFont="1" applyFill="1" applyBorder="1" applyAlignment="1">
      <alignment horizontal="center" vertical="top"/>
    </xf>
    <xf numFmtId="0" fontId="40" fillId="33" borderId="14" xfId="0" applyFont="1" applyFill="1" applyBorder="1" applyAlignment="1">
      <alignment vertical="top" wrapText="1"/>
    </xf>
    <xf numFmtId="0" fontId="40" fillId="33" borderId="14" xfId="0" applyFont="1" applyFill="1" applyBorder="1" applyAlignment="1">
      <alignment horizontal="center"/>
    </xf>
    <xf numFmtId="44" fontId="40" fillId="33" borderId="24" xfId="0" applyNumberFormat="1" applyFont="1" applyFill="1" applyBorder="1" applyAlignment="1">
      <alignment horizontal="center"/>
    </xf>
    <xf numFmtId="0" fontId="40" fillId="33" borderId="0" xfId="0" applyFont="1" applyFill="1" applyAlignment="1">
      <alignment vertical="top"/>
    </xf>
    <xf numFmtId="0" fontId="38" fillId="0" borderId="14" xfId="0" applyFont="1" applyBorder="1" applyAlignment="1">
      <alignment horizontal="left" vertical="top" wrapText="1"/>
    </xf>
    <xf numFmtId="0" fontId="38" fillId="0" borderId="22" xfId="0" applyFont="1" applyBorder="1" applyAlignment="1">
      <alignment horizontal="center"/>
    </xf>
    <xf numFmtId="0" fontId="38" fillId="0" borderId="14" xfId="0" applyFont="1" applyBorder="1" applyAlignment="1">
      <alignment wrapText="1"/>
    </xf>
    <xf numFmtId="0" fontId="38" fillId="0" borderId="0" xfId="0" applyFont="1"/>
    <xf numFmtId="0" fontId="41" fillId="0" borderId="14" xfId="0" applyFont="1" applyBorder="1" applyAlignment="1">
      <alignment horizontal="center"/>
    </xf>
    <xf numFmtId="0" fontId="41" fillId="0" borderId="22" xfId="0" applyFont="1" applyBorder="1" applyAlignment="1">
      <alignment horizontal="center"/>
    </xf>
    <xf numFmtId="0" fontId="41" fillId="0" borderId="14" xfId="0" applyFont="1" applyBorder="1" applyAlignment="1">
      <alignment wrapText="1"/>
    </xf>
    <xf numFmtId="44" fontId="41" fillId="0" borderId="24" xfId="0" applyNumberFormat="1" applyFont="1" applyBorder="1" applyAlignment="1">
      <alignment horizontal="center"/>
    </xf>
    <xf numFmtId="0" fontId="41" fillId="0" borderId="0" xfId="0" applyFont="1"/>
    <xf numFmtId="2" fontId="38" fillId="0" borderId="14" xfId="0" applyNumberFormat="1" applyFont="1" applyBorder="1" applyAlignment="1">
      <alignment horizontal="center"/>
    </xf>
    <xf numFmtId="2" fontId="38" fillId="34" borderId="14" xfId="0" applyNumberFormat="1" applyFont="1" applyFill="1" applyBorder="1" applyAlignment="1">
      <alignment horizontal="center"/>
    </xf>
    <xf numFmtId="0" fontId="39" fillId="0" borderId="14" xfId="0" applyFont="1" applyBorder="1" applyAlignment="1">
      <alignment horizontal="right" wrapText="1"/>
    </xf>
    <xf numFmtId="0" fontId="40" fillId="33" borderId="22" xfId="0" applyFont="1" applyFill="1" applyBorder="1" applyAlignment="1">
      <alignment horizontal="center"/>
    </xf>
    <xf numFmtId="0" fontId="40" fillId="33" borderId="14" xfId="0" applyFont="1" applyFill="1" applyBorder="1" applyAlignment="1">
      <alignment wrapText="1"/>
    </xf>
    <xf numFmtId="0" fontId="40" fillId="33" borderId="0" xfId="0" applyFont="1" applyFill="1"/>
    <xf numFmtId="0" fontId="38" fillId="0" borderId="14" xfId="0" applyFont="1" applyBorder="1" applyAlignment="1">
      <alignment horizontal="left" wrapText="1"/>
    </xf>
    <xf numFmtId="44" fontId="39" fillId="0" borderId="25" xfId="1" applyNumberFormat="1" applyFont="1" applyBorder="1" applyAlignment="1" applyProtection="1">
      <alignment horizontal="center"/>
    </xf>
    <xf numFmtId="2" fontId="40" fillId="33" borderId="14" xfId="0" applyNumberFormat="1" applyFont="1" applyFill="1" applyBorder="1" applyAlignment="1">
      <alignment horizontal="center"/>
    </xf>
    <xf numFmtId="0" fontId="43" fillId="0" borderId="14" xfId="0" applyFont="1" applyBorder="1" applyAlignment="1">
      <alignment wrapText="1"/>
    </xf>
    <xf numFmtId="0" fontId="43" fillId="0" borderId="14" xfId="0" applyFont="1" applyBorder="1" applyAlignment="1">
      <alignment horizontal="center"/>
    </xf>
    <xf numFmtId="2" fontId="43" fillId="0" borderId="14" xfId="0" applyNumberFormat="1" applyFont="1" applyBorder="1" applyAlignment="1">
      <alignment horizontal="center"/>
    </xf>
    <xf numFmtId="44" fontId="43" fillId="0" borderId="24" xfId="0" applyNumberFormat="1" applyFont="1" applyBorder="1" applyAlignment="1">
      <alignment horizontal="center"/>
    </xf>
    <xf numFmtId="0" fontId="38" fillId="33" borderId="22" xfId="0" applyFont="1" applyFill="1" applyBorder="1" applyAlignment="1">
      <alignment horizontal="center"/>
    </xf>
    <xf numFmtId="0" fontId="39" fillId="33" borderId="14" xfId="0" applyFont="1" applyFill="1" applyBorder="1" applyAlignment="1">
      <alignment wrapText="1"/>
    </xf>
    <xf numFmtId="0" fontId="38" fillId="33" borderId="0" xfId="0" applyFont="1" applyFill="1"/>
    <xf numFmtId="0" fontId="38" fillId="37" borderId="0" xfId="0" applyFont="1" applyFill="1"/>
    <xf numFmtId="0" fontId="43" fillId="0" borderId="22" xfId="0" applyFont="1" applyBorder="1" applyAlignment="1">
      <alignment horizontal="center"/>
    </xf>
    <xf numFmtId="0" fontId="43" fillId="34" borderId="14" xfId="0" applyFont="1" applyFill="1" applyBorder="1" applyAlignment="1">
      <alignment horizontal="center"/>
    </xf>
    <xf numFmtId="0" fontId="43" fillId="0" borderId="0" xfId="0" applyFont="1"/>
    <xf numFmtId="0" fontId="38" fillId="33" borderId="22" xfId="0" applyFont="1" applyFill="1" applyBorder="1" applyAlignment="1">
      <alignment horizontal="right" vertical="top"/>
    </xf>
    <xf numFmtId="0" fontId="39" fillId="33" borderId="14" xfId="0" applyFont="1" applyFill="1" applyBorder="1" applyAlignment="1">
      <alignment horizontal="left" vertical="top" wrapText="1"/>
    </xf>
    <xf numFmtId="0" fontId="38" fillId="0" borderId="22" xfId="0" applyFont="1" applyBorder="1" applyAlignment="1">
      <alignment horizontal="right" vertical="top"/>
    </xf>
    <xf numFmtId="0" fontId="39" fillId="0" borderId="14" xfId="0" applyFont="1" applyBorder="1" applyAlignment="1">
      <alignment horizontal="left" vertical="top" wrapText="1"/>
    </xf>
    <xf numFmtId="0" fontId="38" fillId="33" borderId="14" xfId="0" applyFont="1" applyFill="1" applyBorder="1" applyAlignment="1">
      <alignment horizontal="center" wrapText="1"/>
    </xf>
    <xf numFmtId="164" fontId="38" fillId="33" borderId="14" xfId="1" applyNumberFormat="1" applyFont="1" applyFill="1" applyBorder="1" applyAlignment="1" applyProtection="1">
      <alignment horizontal="center"/>
    </xf>
    <xf numFmtId="44" fontId="38" fillId="33" borderId="14" xfId="0" applyNumberFormat="1" applyFont="1" applyFill="1" applyBorder="1"/>
    <xf numFmtId="44" fontId="38" fillId="33" borderId="24" xfId="0" applyNumberFormat="1" applyFont="1" applyFill="1" applyBorder="1"/>
    <xf numFmtId="2" fontId="38" fillId="0" borderId="14" xfId="1" applyNumberFormat="1" applyFont="1" applyBorder="1" applyAlignment="1" applyProtection="1">
      <alignment horizontal="center"/>
    </xf>
    <xf numFmtId="1" fontId="38" fillId="0" borderId="14" xfId="0" applyNumberFormat="1" applyFont="1" applyBorder="1" applyAlignment="1">
      <alignment horizontal="center"/>
    </xf>
    <xf numFmtId="0" fontId="42" fillId="0" borderId="23" xfId="0" applyFont="1" applyBorder="1" applyAlignment="1">
      <alignment wrapText="1"/>
    </xf>
    <xf numFmtId="0" fontId="41" fillId="0" borderId="23" xfId="0" applyFont="1" applyBorder="1" applyAlignment="1">
      <alignment horizontal="left"/>
    </xf>
    <xf numFmtId="0" fontId="41" fillId="0" borderId="23" xfId="0" applyFont="1" applyBorder="1"/>
    <xf numFmtId="0" fontId="39" fillId="0" borderId="14" xfId="0" applyFont="1" applyBorder="1" applyAlignment="1">
      <alignment wrapText="1"/>
    </xf>
    <xf numFmtId="0" fontId="38" fillId="0" borderId="35" xfId="0" applyFont="1" applyBorder="1" applyAlignment="1">
      <alignment horizontal="center"/>
    </xf>
    <xf numFmtId="0" fontId="38" fillId="0" borderId="26" xfId="0" applyFont="1" applyBorder="1" applyAlignment="1">
      <alignment wrapText="1"/>
    </xf>
    <xf numFmtId="0" fontId="38" fillId="0" borderId="26" xfId="0" applyFont="1" applyBorder="1" applyAlignment="1">
      <alignment horizontal="center"/>
    </xf>
    <xf numFmtId="44" fontId="38" fillId="0" borderId="33" xfId="0" applyNumberFormat="1" applyFont="1" applyBorder="1" applyAlignment="1">
      <alignment horizontal="center"/>
    </xf>
    <xf numFmtId="0" fontId="38" fillId="0" borderId="38" xfId="0" applyFont="1" applyBorder="1" applyAlignment="1">
      <alignment horizontal="center"/>
    </xf>
    <xf numFmtId="0" fontId="38" fillId="0" borderId="13" xfId="0" applyFont="1" applyBorder="1" applyAlignment="1">
      <alignment wrapText="1"/>
    </xf>
    <xf numFmtId="0" fontId="38" fillId="0" borderId="13" xfId="0" applyFont="1" applyBorder="1" applyAlignment="1">
      <alignment horizontal="center" wrapText="1"/>
    </xf>
    <xf numFmtId="164" fontId="38" fillId="0" borderId="13" xfId="1" applyNumberFormat="1" applyFont="1" applyBorder="1" applyAlignment="1" applyProtection="1">
      <alignment horizontal="center"/>
    </xf>
    <xf numFmtId="44" fontId="38" fillId="0" borderId="13" xfId="0" applyNumberFormat="1" applyFont="1" applyBorder="1"/>
    <xf numFmtId="44" fontId="38" fillId="0" borderId="39" xfId="2" applyFont="1" applyBorder="1" applyAlignment="1" applyProtection="1"/>
    <xf numFmtId="0" fontId="39" fillId="36" borderId="35" xfId="0" applyFont="1" applyFill="1" applyBorder="1" applyAlignment="1">
      <alignment horizontal="left"/>
    </xf>
    <xf numFmtId="164" fontId="38" fillId="36" borderId="0" xfId="1" applyNumberFormat="1" applyFont="1" applyFill="1" applyBorder="1" applyAlignment="1" applyProtection="1">
      <alignment horizontal="center"/>
    </xf>
    <xf numFmtId="44" fontId="39" fillId="36" borderId="36" xfId="0" applyNumberFormat="1" applyFont="1" applyFill="1" applyBorder="1"/>
    <xf numFmtId="44" fontId="38" fillId="0" borderId="0" xfId="2" applyFont="1" applyProtection="1"/>
    <xf numFmtId="0" fontId="39" fillId="0" borderId="35" xfId="0" applyFont="1" applyBorder="1" applyAlignment="1">
      <alignment horizontal="left"/>
    </xf>
    <xf numFmtId="0" fontId="38" fillId="0" borderId="0" xfId="0" applyFont="1" applyAlignment="1">
      <alignment wrapText="1"/>
    </xf>
    <xf numFmtId="164" fontId="38" fillId="0" borderId="0" xfId="1" applyNumberFormat="1" applyFont="1" applyFill="1" applyBorder="1" applyAlignment="1" applyProtection="1">
      <alignment horizontal="center"/>
    </xf>
    <xf numFmtId="44" fontId="38" fillId="0" borderId="0" xfId="0" applyNumberFormat="1" applyFont="1"/>
    <xf numFmtId="44" fontId="39" fillId="0" borderId="36" xfId="0" applyNumberFormat="1" applyFont="1" applyBorder="1"/>
    <xf numFmtId="164" fontId="38" fillId="0" borderId="0" xfId="1" applyNumberFormat="1" applyFont="1" applyBorder="1" applyAlignment="1" applyProtection="1">
      <alignment horizontal="center"/>
    </xf>
    <xf numFmtId="44" fontId="38" fillId="0" borderId="36" xfId="0" applyNumberFormat="1" applyFont="1" applyBorder="1"/>
    <xf numFmtId="44" fontId="38" fillId="0" borderId="0" xfId="2" applyFont="1" applyFill="1" applyProtection="1"/>
    <xf numFmtId="0" fontId="39" fillId="36" borderId="40" xfId="0" applyFont="1" applyFill="1" applyBorder="1" applyAlignment="1">
      <alignment horizontal="left"/>
    </xf>
    <xf numFmtId="0" fontId="38" fillId="36" borderId="41" xfId="0" applyFont="1" applyFill="1" applyBorder="1" applyAlignment="1">
      <alignment wrapText="1"/>
    </xf>
    <xf numFmtId="0" fontId="38" fillId="36" borderId="41" xfId="0" applyFont="1" applyFill="1" applyBorder="1" applyAlignment="1">
      <alignment horizontal="center" wrapText="1"/>
    </xf>
    <xf numFmtId="164" fontId="38" fillId="36" borderId="41" xfId="1" applyNumberFormat="1" applyFont="1" applyFill="1" applyBorder="1" applyAlignment="1" applyProtection="1">
      <alignment horizontal="center"/>
    </xf>
    <xf numFmtId="44" fontId="38" fillId="36" borderId="41" xfId="0" applyNumberFormat="1" applyFont="1" applyFill="1" applyBorder="1"/>
    <xf numFmtId="44" fontId="39" fillId="36" borderId="42" xfId="0" applyNumberFormat="1" applyFont="1" applyFill="1" applyBorder="1"/>
    <xf numFmtId="0" fontId="38" fillId="0" borderId="0" xfId="0" applyFont="1" applyAlignment="1">
      <alignment vertical="top" wrapText="1"/>
    </xf>
    <xf numFmtId="4" fontId="38" fillId="34" borderId="14" xfId="0" applyNumberFormat="1" applyFont="1" applyFill="1" applyBorder="1" applyAlignment="1" applyProtection="1">
      <alignment horizontal="center"/>
      <protection locked="0"/>
    </xf>
    <xf numFmtId="0" fontId="38" fillId="34" borderId="14" xfId="0" applyFont="1" applyFill="1" applyBorder="1" applyAlignment="1" applyProtection="1">
      <alignment horizontal="center"/>
      <protection locked="0"/>
    </xf>
    <xf numFmtId="0" fontId="41" fillId="34" borderId="14" xfId="0" applyFont="1" applyFill="1" applyBorder="1" applyAlignment="1" applyProtection="1">
      <alignment horizontal="center"/>
      <protection locked="0"/>
    </xf>
    <xf numFmtId="2" fontId="38" fillId="34" borderId="14" xfId="0" applyNumberFormat="1" applyFont="1" applyFill="1" applyBorder="1" applyAlignment="1" applyProtection="1">
      <alignment horizontal="center"/>
      <protection locked="0"/>
    </xf>
    <xf numFmtId="2" fontId="38" fillId="34" borderId="14" xfId="1" applyNumberFormat="1" applyFont="1" applyFill="1" applyBorder="1" applyAlignment="1" applyProtection="1">
      <alignment horizontal="center"/>
      <protection locked="0"/>
    </xf>
    <xf numFmtId="2" fontId="41" fillId="34" borderId="14" xfId="0" applyNumberFormat="1" applyFont="1" applyFill="1" applyBorder="1" applyAlignment="1" applyProtection="1">
      <alignment horizontal="center"/>
      <protection locked="0"/>
    </xf>
    <xf numFmtId="0" fontId="39" fillId="33" borderId="27" xfId="0" applyFont="1" applyFill="1" applyBorder="1" applyAlignment="1">
      <alignment horizontal="left" vertical="center" wrapText="1"/>
    </xf>
    <xf numFmtId="0" fontId="39" fillId="33" borderId="28" xfId="0" applyFont="1" applyFill="1" applyBorder="1" applyAlignment="1">
      <alignment horizontal="left" vertical="center" wrapText="1"/>
    </xf>
    <xf numFmtId="0" fontId="39" fillId="33" borderId="29" xfId="0" applyFont="1" applyFill="1" applyBorder="1" applyAlignment="1">
      <alignment horizontal="left" vertical="center" wrapText="1"/>
    </xf>
    <xf numFmtId="0" fontId="20" fillId="0" borderId="19" xfId="44" quotePrefix="1" applyFont="1" applyBorder="1" applyAlignment="1">
      <alignment horizontal="center" vertical="center" wrapText="1"/>
    </xf>
    <xf numFmtId="0" fontId="20" fillId="0" borderId="20" xfId="44" quotePrefix="1" applyFont="1" applyBorder="1" applyAlignment="1">
      <alignment horizontal="center" vertical="center" wrapText="1"/>
    </xf>
    <xf numFmtId="0" fontId="20" fillId="0" borderId="34" xfId="44" quotePrefix="1" applyFont="1" applyBorder="1" applyAlignment="1">
      <alignment horizontal="center" vertical="center" wrapText="1"/>
    </xf>
    <xf numFmtId="0" fontId="20" fillId="34" borderId="32" xfId="44" applyFont="1" applyFill="1" applyBorder="1" applyAlignment="1">
      <alignment horizontal="center" vertical="center" wrapText="1"/>
    </xf>
    <xf numFmtId="0" fontId="20" fillId="34" borderId="17" xfId="44" applyFont="1" applyFill="1" applyBorder="1" applyAlignment="1">
      <alignment horizontal="center" vertical="center" wrapText="1"/>
    </xf>
    <xf numFmtId="0" fontId="20" fillId="34" borderId="43" xfId="44" applyFont="1" applyFill="1" applyBorder="1" applyAlignment="1">
      <alignment horizontal="center" vertical="center" wrapText="1"/>
    </xf>
    <xf numFmtId="0" fontId="19" fillId="33" borderId="30" xfId="44" applyFont="1" applyFill="1" applyBorder="1" applyAlignment="1">
      <alignment horizontal="center" vertical="center" wrapText="1"/>
    </xf>
    <xf numFmtId="0" fontId="19" fillId="33" borderId="21" xfId="44" applyFont="1" applyFill="1" applyBorder="1" applyAlignment="1">
      <alignment horizontal="center" vertical="center" wrapText="1"/>
    </xf>
    <xf numFmtId="0" fontId="19" fillId="33" borderId="26" xfId="44" applyFont="1" applyFill="1" applyBorder="1" applyAlignment="1">
      <alignment horizontal="center" vertical="center" wrapText="1"/>
    </xf>
    <xf numFmtId="0" fontId="39" fillId="0" borderId="32" xfId="0" applyFont="1" applyBorder="1" applyAlignment="1">
      <alignment horizontal="center" vertical="center" wrapText="1"/>
    </xf>
    <xf numFmtId="0" fontId="39" fillId="0" borderId="11" xfId="0" applyFont="1" applyBorder="1" applyAlignment="1">
      <alignment horizontal="center" vertical="center" wrapText="1"/>
    </xf>
    <xf numFmtId="0" fontId="20" fillId="0" borderId="10" xfId="44" applyFont="1" applyBorder="1" applyAlignment="1">
      <alignment horizontal="center" vertical="center" wrapText="1"/>
    </xf>
    <xf numFmtId="0" fontId="20" fillId="0" borderId="32" xfId="44" applyFont="1" applyBorder="1" applyAlignment="1">
      <alignment horizontal="center" vertical="center" wrapText="1"/>
    </xf>
    <xf numFmtId="0" fontId="20" fillId="0" borderId="11" xfId="44" applyFont="1" applyBorder="1" applyAlignment="1">
      <alignment horizontal="center" vertical="center" wrapText="1"/>
    </xf>
    <xf numFmtId="0" fontId="31" fillId="34" borderId="17" xfId="0" applyFont="1" applyFill="1" applyBorder="1" applyAlignment="1" applyProtection="1">
      <alignment horizontal="center" vertical="center" wrapText="1"/>
      <protection locked="0"/>
    </xf>
    <xf numFmtId="0" fontId="31" fillId="34" borderId="11" xfId="0" applyFont="1" applyFill="1" applyBorder="1" applyAlignment="1" applyProtection="1">
      <alignment horizontal="center" vertical="center" wrapText="1"/>
      <protection locked="0"/>
    </xf>
    <xf numFmtId="0" fontId="31" fillId="34" borderId="17" xfId="0" applyFont="1" applyFill="1" applyBorder="1" applyAlignment="1" applyProtection="1">
      <alignment horizontal="center" vertical="center"/>
      <protection locked="0"/>
    </xf>
    <xf numFmtId="0" fontId="31" fillId="34" borderId="11" xfId="0" applyFont="1" applyFill="1" applyBorder="1" applyAlignment="1" applyProtection="1">
      <alignment horizontal="center" vertical="center"/>
      <protection locked="0"/>
    </xf>
    <xf numFmtId="0" fontId="31" fillId="34" borderId="17" xfId="0" applyFont="1" applyFill="1" applyBorder="1" applyAlignment="1" applyProtection="1">
      <alignment horizontal="left" vertical="center"/>
      <protection locked="0"/>
    </xf>
    <xf numFmtId="0" fontId="31" fillId="34" borderId="11" xfId="0" applyFont="1" applyFill="1" applyBorder="1" applyAlignment="1" applyProtection="1">
      <alignment horizontal="left" vertical="center"/>
      <protection locked="0"/>
    </xf>
    <xf numFmtId="0" fontId="31" fillId="0" borderId="0" xfId="0" applyFont="1" applyAlignment="1">
      <alignment horizontal="left" vertical="center" wrapText="1"/>
    </xf>
    <xf numFmtId="0" fontId="45" fillId="0" borderId="0" xfId="47" applyFont="1"/>
    <xf numFmtId="0" fontId="46" fillId="0" borderId="0" xfId="0" applyFont="1"/>
    <xf numFmtId="0" fontId="32" fillId="0" borderId="0" xfId="0" applyFont="1" applyAlignment="1">
      <alignment horizontal="left" wrapText="1"/>
    </xf>
    <xf numFmtId="0" fontId="31" fillId="0" borderId="0" xfId="0" applyFont="1" applyAlignment="1">
      <alignment horizontal="left" wrapText="1"/>
    </xf>
    <xf numFmtId="0" fontId="27" fillId="0" borderId="0" xfId="0" applyFont="1" applyAlignment="1">
      <alignment horizontal="center" vertical="top"/>
    </xf>
    <xf numFmtId="0" fontId="28" fillId="0" borderId="0" xfId="0" applyFont="1" applyAlignment="1">
      <alignment horizontal="center" vertical="center" wrapText="1"/>
    </xf>
    <xf numFmtId="0" fontId="28" fillId="0" borderId="15" xfId="0" applyFont="1" applyBorder="1" applyAlignment="1">
      <alignment horizontal="left" vertical="center" wrapText="1"/>
    </xf>
    <xf numFmtId="0" fontId="31" fillId="0" borderId="0" xfId="0" applyFont="1"/>
    <xf numFmtId="0" fontId="32" fillId="0" borderId="0" xfId="0" applyFont="1" applyAlignment="1">
      <alignment horizontal="left" vertical="top" wrapText="1"/>
    </xf>
    <xf numFmtId="0" fontId="26" fillId="0" borderId="0" xfId="0" applyFont="1" applyAlignment="1">
      <alignment horizontal="center" vertical="top"/>
    </xf>
    <xf numFmtId="0" fontId="21" fillId="0" borderId="0" xfId="0" applyFont="1" applyAlignment="1">
      <alignment horizontal="center"/>
    </xf>
    <xf numFmtId="0" fontId="24" fillId="0" borderId="0" xfId="0" applyFont="1" applyAlignment="1">
      <alignment horizontal="center"/>
    </xf>
    <xf numFmtId="0" fontId="25" fillId="35" borderId="0" xfId="0" applyFont="1" applyFill="1" applyAlignment="1">
      <alignment horizontal="center"/>
    </xf>
    <xf numFmtId="0" fontId="38" fillId="0" borderId="0" xfId="0" applyFont="1" applyBorder="1"/>
    <xf numFmtId="0" fontId="38" fillId="0" borderId="35" xfId="0" applyFont="1" applyBorder="1"/>
    <xf numFmtId="44" fontId="38" fillId="0" borderId="0" xfId="2" applyFont="1" applyBorder="1" applyProtection="1"/>
    <xf numFmtId="44" fontId="38" fillId="0" borderId="0" xfId="2" applyFont="1" applyFill="1" applyBorder="1" applyProtection="1"/>
    <xf numFmtId="44" fontId="38" fillId="0" borderId="35" xfId="2" applyFont="1" applyBorder="1" applyProtection="1"/>
    <xf numFmtId="0" fontId="38" fillId="36" borderId="0" xfId="0" applyFont="1" applyFill="1" applyBorder="1" applyAlignment="1">
      <alignment wrapText="1"/>
    </xf>
    <xf numFmtId="0" fontId="38" fillId="36" borderId="0" xfId="0" applyFont="1" applyFill="1" applyBorder="1" applyAlignment="1">
      <alignment horizontal="center" wrapText="1"/>
    </xf>
    <xf numFmtId="44" fontId="38" fillId="36" borderId="0" xfId="0" applyNumberFormat="1" applyFont="1" applyFill="1" applyBorder="1"/>
    <xf numFmtId="0" fontId="38" fillId="0" borderId="0" xfId="0" applyFont="1" applyBorder="1" applyAlignment="1">
      <alignment wrapText="1"/>
    </xf>
    <xf numFmtId="0" fontId="38" fillId="0" borderId="0" xfId="0" applyFont="1" applyBorder="1" applyAlignment="1">
      <alignment horizontal="center" wrapText="1"/>
    </xf>
    <xf numFmtId="44" fontId="38" fillId="0" borderId="0" xfId="0" applyNumberFormat="1" applyFont="1" applyBorder="1"/>
  </cellXfs>
  <cellStyles count="48">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omma 2" xfId="45" xr:uid="{E325B51C-8B93-4E98-B2F3-8C7C69F5EA31}"/>
    <cellStyle name="Currency" xfId="2" builtinId="4"/>
    <cellStyle name="Currency 2" xfId="46" xr:uid="{56810221-9F36-403D-A53A-350EF49FAC0C}"/>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7" builtinId="8"/>
    <cellStyle name="Input" xfId="11" builtinId="20" customBuiltin="1"/>
    <cellStyle name="Linked Cell" xfId="14" builtinId="24" customBuiltin="1"/>
    <cellStyle name="Neutral" xfId="10" builtinId="28" customBuiltin="1"/>
    <cellStyle name="Normal" xfId="0" builtinId="0"/>
    <cellStyle name="Normal 2" xfId="44" xr:uid="{00000000-0005-0000-0000-000027000000}"/>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1409700</xdr:colOff>
      <xdr:row>2</xdr:row>
      <xdr:rowOff>238125</xdr:rowOff>
    </xdr:from>
    <xdr:to>
      <xdr:col>3</xdr:col>
      <xdr:colOff>352425</xdr:colOff>
      <xdr:row>7</xdr:row>
      <xdr:rowOff>247650</xdr:rowOff>
    </xdr:to>
    <xdr:pic>
      <xdr:nvPicPr>
        <xdr:cNvPr id="2" name="Picture 2">
          <a:extLst>
            <a:ext uri="{FF2B5EF4-FFF2-40B4-BE49-F238E27FC236}">
              <a16:creationId xmlns:a16="http://schemas.microsoft.com/office/drawing/2014/main" id="{CD089438-5D2F-4E51-8CF8-B1AD7DFAD0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828675"/>
          <a:ext cx="52482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Melissa.Gasa/Desktop/SDS-14-RETENDER%202020/Copy%20of%20PHASE%2014%20SDS%20PROGRAMME%20-%20REPAIRS%20%20RENOVATIONS%20TO%20STORM%20DAMAGES%20SCHOOLS%20THROUGHOUT%20KZN%20-%20MIDLANDS%20REGION%20-%20CL%20127%20SIGWEJE%20HIGH%20SCHOOL.xls" TargetMode="External"/><Relationship Id="rId2" Type="http://schemas.microsoft.com/office/2019/04/relationships/externalLinkLongPath" Target="/Users/Melissa.Gasa/Desktop/SDS-14-RETENDER%202020/Copy%20of%20PHASE%2014%20SDS%20PROGRAMME%20-%20REPAIRS%20%20RENOVATIONS%20TO%20STORM%20DAMAGES%20SCHOOLS%20THROUGHOUT%20KZN%20-%20MIDLANDS%20REGION%20-%20CL%20127%20SIGWEJE%20HIGH%20SCHOOL.xls?06D42451" TargetMode="External"/><Relationship Id="rId1" Type="http://schemas.openxmlformats.org/officeDocument/2006/relationships/externalLinkPath" Target="file:///\\06D42451\Copy%20of%20PHASE%2014%20SDS%20PROGRAMME%20-%20REPAIRS%20%20RENOVATIONS%20TO%20STORM%20DAMAGES%20SCHOOLS%20THROUGHOUT%20KZN%20-%20MIDLANDS%20REGION%20-%20CL%20127%20SIGWEJE%20HIGH%20SCHOO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Cover PageFLASH DRIVE BQ CL 127"/>
      <sheetName val="BOQ for CL 127"/>
    </sheetNames>
    <sheetDataSet>
      <sheetData sheetId="0">
        <row r="16">
          <cell r="A16" t="str">
            <v xml:space="preserve">PHASE 14: STORM DAMAGED PROGRAMME: REPAIRS AND RENOVATIONS TO STORM DAMAGED SCHOOLS THROUGHOUT THE PROVINCE OF KWAZULU-NATAL: MIDLANDS REGION: CLUSTER 127: SIGWEJE HIGH SCHOOL                                                                                                                                                                                                                                                                          </v>
          </cell>
        </row>
        <row r="44">
          <cell r="A44" t="str">
            <v xml:space="preserve">Bidding Entity: </v>
          </cell>
        </row>
      </sheetData>
      <sheetData sheetId="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ishen.Haripershad@nexorsa.com" TargetMode="External"/><Relationship Id="rId1" Type="http://schemas.openxmlformats.org/officeDocument/2006/relationships/hyperlink" Target="mailto:Samad.Khalpeyd@nexorsa.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6"/>
  <sheetViews>
    <sheetView view="pageBreakPreview" topLeftCell="A18" zoomScale="85" zoomScaleNormal="70" zoomScaleSheetLayoutView="85" workbookViewId="0">
      <selection activeCell="J25" sqref="J25"/>
    </sheetView>
  </sheetViews>
  <sheetFormatPr defaultRowHeight="15" x14ac:dyDescent="0.25"/>
  <cols>
    <col min="1" max="1" width="42.42578125" customWidth="1"/>
    <col min="2" max="2" width="24" customWidth="1"/>
    <col min="3" max="3" width="28.140625" customWidth="1"/>
    <col min="4" max="4" width="30.85546875" customWidth="1"/>
    <col min="257" max="257" width="42.42578125" customWidth="1"/>
    <col min="258" max="258" width="24" customWidth="1"/>
    <col min="259" max="259" width="28.140625" customWidth="1"/>
    <col min="260" max="260" width="30.85546875" customWidth="1"/>
    <col min="513" max="513" width="42.42578125" customWidth="1"/>
    <col min="514" max="514" width="24" customWidth="1"/>
    <col min="515" max="515" width="28.140625" customWidth="1"/>
    <col min="516" max="516" width="30.85546875" customWidth="1"/>
    <col min="769" max="769" width="42.42578125" customWidth="1"/>
    <col min="770" max="770" width="24" customWidth="1"/>
    <col min="771" max="771" width="28.140625" customWidth="1"/>
    <col min="772" max="772" width="30.85546875" customWidth="1"/>
    <col min="1025" max="1025" width="42.42578125" customWidth="1"/>
    <col min="1026" max="1026" width="24" customWidth="1"/>
    <col min="1027" max="1027" width="28.140625" customWidth="1"/>
    <col min="1028" max="1028" width="30.85546875" customWidth="1"/>
    <col min="1281" max="1281" width="42.42578125" customWidth="1"/>
    <col min="1282" max="1282" width="24" customWidth="1"/>
    <col min="1283" max="1283" width="28.140625" customWidth="1"/>
    <col min="1284" max="1284" width="30.85546875" customWidth="1"/>
    <col min="1537" max="1537" width="42.42578125" customWidth="1"/>
    <col min="1538" max="1538" width="24" customWidth="1"/>
    <col min="1539" max="1539" width="28.140625" customWidth="1"/>
    <col min="1540" max="1540" width="30.85546875" customWidth="1"/>
    <col min="1793" max="1793" width="42.42578125" customWidth="1"/>
    <col min="1794" max="1794" width="24" customWidth="1"/>
    <col min="1795" max="1795" width="28.140625" customWidth="1"/>
    <col min="1796" max="1796" width="30.85546875" customWidth="1"/>
    <col min="2049" max="2049" width="42.42578125" customWidth="1"/>
    <col min="2050" max="2050" width="24" customWidth="1"/>
    <col min="2051" max="2051" width="28.140625" customWidth="1"/>
    <col min="2052" max="2052" width="30.85546875" customWidth="1"/>
    <col min="2305" max="2305" width="42.42578125" customWidth="1"/>
    <col min="2306" max="2306" width="24" customWidth="1"/>
    <col min="2307" max="2307" width="28.140625" customWidth="1"/>
    <col min="2308" max="2308" width="30.85546875" customWidth="1"/>
    <col min="2561" max="2561" width="42.42578125" customWidth="1"/>
    <col min="2562" max="2562" width="24" customWidth="1"/>
    <col min="2563" max="2563" width="28.140625" customWidth="1"/>
    <col min="2564" max="2564" width="30.85546875" customWidth="1"/>
    <col min="2817" max="2817" width="42.42578125" customWidth="1"/>
    <col min="2818" max="2818" width="24" customWidth="1"/>
    <col min="2819" max="2819" width="28.140625" customWidth="1"/>
    <col min="2820" max="2820" width="30.85546875" customWidth="1"/>
    <col min="3073" max="3073" width="42.42578125" customWidth="1"/>
    <col min="3074" max="3074" width="24" customWidth="1"/>
    <col min="3075" max="3075" width="28.140625" customWidth="1"/>
    <col min="3076" max="3076" width="30.85546875" customWidth="1"/>
    <col min="3329" max="3329" width="42.42578125" customWidth="1"/>
    <col min="3330" max="3330" width="24" customWidth="1"/>
    <col min="3331" max="3331" width="28.140625" customWidth="1"/>
    <col min="3332" max="3332" width="30.85546875" customWidth="1"/>
    <col min="3585" max="3585" width="42.42578125" customWidth="1"/>
    <col min="3586" max="3586" width="24" customWidth="1"/>
    <col min="3587" max="3587" width="28.140625" customWidth="1"/>
    <col min="3588" max="3588" width="30.85546875" customWidth="1"/>
    <col min="3841" max="3841" width="42.42578125" customWidth="1"/>
    <col min="3842" max="3842" width="24" customWidth="1"/>
    <col min="3843" max="3843" width="28.140625" customWidth="1"/>
    <col min="3844" max="3844" width="30.85546875" customWidth="1"/>
    <col min="4097" max="4097" width="42.42578125" customWidth="1"/>
    <col min="4098" max="4098" width="24" customWidth="1"/>
    <col min="4099" max="4099" width="28.140625" customWidth="1"/>
    <col min="4100" max="4100" width="30.85546875" customWidth="1"/>
    <col min="4353" max="4353" width="42.42578125" customWidth="1"/>
    <col min="4354" max="4354" width="24" customWidth="1"/>
    <col min="4355" max="4355" width="28.140625" customWidth="1"/>
    <col min="4356" max="4356" width="30.85546875" customWidth="1"/>
    <col min="4609" max="4609" width="42.42578125" customWidth="1"/>
    <col min="4610" max="4610" width="24" customWidth="1"/>
    <col min="4611" max="4611" width="28.140625" customWidth="1"/>
    <col min="4612" max="4612" width="30.85546875" customWidth="1"/>
    <col min="4865" max="4865" width="42.42578125" customWidth="1"/>
    <col min="4866" max="4866" width="24" customWidth="1"/>
    <col min="4867" max="4867" width="28.140625" customWidth="1"/>
    <col min="4868" max="4868" width="30.85546875" customWidth="1"/>
    <col min="5121" max="5121" width="42.42578125" customWidth="1"/>
    <col min="5122" max="5122" width="24" customWidth="1"/>
    <col min="5123" max="5123" width="28.140625" customWidth="1"/>
    <col min="5124" max="5124" width="30.85546875" customWidth="1"/>
    <col min="5377" max="5377" width="42.42578125" customWidth="1"/>
    <col min="5378" max="5378" width="24" customWidth="1"/>
    <col min="5379" max="5379" width="28.140625" customWidth="1"/>
    <col min="5380" max="5380" width="30.85546875" customWidth="1"/>
    <col min="5633" max="5633" width="42.42578125" customWidth="1"/>
    <col min="5634" max="5634" width="24" customWidth="1"/>
    <col min="5635" max="5635" width="28.140625" customWidth="1"/>
    <col min="5636" max="5636" width="30.85546875" customWidth="1"/>
    <col min="5889" max="5889" width="42.42578125" customWidth="1"/>
    <col min="5890" max="5890" width="24" customWidth="1"/>
    <col min="5891" max="5891" width="28.140625" customWidth="1"/>
    <col min="5892" max="5892" width="30.85546875" customWidth="1"/>
    <col min="6145" max="6145" width="42.42578125" customWidth="1"/>
    <col min="6146" max="6146" width="24" customWidth="1"/>
    <col min="6147" max="6147" width="28.140625" customWidth="1"/>
    <col min="6148" max="6148" width="30.85546875" customWidth="1"/>
    <col min="6401" max="6401" width="42.42578125" customWidth="1"/>
    <col min="6402" max="6402" width="24" customWidth="1"/>
    <col min="6403" max="6403" width="28.140625" customWidth="1"/>
    <col min="6404" max="6404" width="30.85546875" customWidth="1"/>
    <col min="6657" max="6657" width="42.42578125" customWidth="1"/>
    <col min="6658" max="6658" width="24" customWidth="1"/>
    <col min="6659" max="6659" width="28.140625" customWidth="1"/>
    <col min="6660" max="6660" width="30.85546875" customWidth="1"/>
    <col min="6913" max="6913" width="42.42578125" customWidth="1"/>
    <col min="6914" max="6914" width="24" customWidth="1"/>
    <col min="6915" max="6915" width="28.140625" customWidth="1"/>
    <col min="6916" max="6916" width="30.85546875" customWidth="1"/>
    <col min="7169" max="7169" width="42.42578125" customWidth="1"/>
    <col min="7170" max="7170" width="24" customWidth="1"/>
    <col min="7171" max="7171" width="28.140625" customWidth="1"/>
    <col min="7172" max="7172" width="30.85546875" customWidth="1"/>
    <col min="7425" max="7425" width="42.42578125" customWidth="1"/>
    <col min="7426" max="7426" width="24" customWidth="1"/>
    <col min="7427" max="7427" width="28.140625" customWidth="1"/>
    <col min="7428" max="7428" width="30.85546875" customWidth="1"/>
    <col min="7681" max="7681" width="42.42578125" customWidth="1"/>
    <col min="7682" max="7682" width="24" customWidth="1"/>
    <col min="7683" max="7683" width="28.140625" customWidth="1"/>
    <col min="7684" max="7684" width="30.85546875" customWidth="1"/>
    <col min="7937" max="7937" width="42.42578125" customWidth="1"/>
    <col min="7938" max="7938" width="24" customWidth="1"/>
    <col min="7939" max="7939" width="28.140625" customWidth="1"/>
    <col min="7940" max="7940" width="30.85546875" customWidth="1"/>
    <col min="8193" max="8193" width="42.42578125" customWidth="1"/>
    <col min="8194" max="8194" width="24" customWidth="1"/>
    <col min="8195" max="8195" width="28.140625" customWidth="1"/>
    <col min="8196" max="8196" width="30.85546875" customWidth="1"/>
    <col min="8449" max="8449" width="42.42578125" customWidth="1"/>
    <col min="8450" max="8450" width="24" customWidth="1"/>
    <col min="8451" max="8451" width="28.140625" customWidth="1"/>
    <col min="8452" max="8452" width="30.85546875" customWidth="1"/>
    <col min="8705" max="8705" width="42.42578125" customWidth="1"/>
    <col min="8706" max="8706" width="24" customWidth="1"/>
    <col min="8707" max="8707" width="28.140625" customWidth="1"/>
    <col min="8708" max="8708" width="30.85546875" customWidth="1"/>
    <col min="8961" max="8961" width="42.42578125" customWidth="1"/>
    <col min="8962" max="8962" width="24" customWidth="1"/>
    <col min="8963" max="8963" width="28.140625" customWidth="1"/>
    <col min="8964" max="8964" width="30.85546875" customWidth="1"/>
    <col min="9217" max="9217" width="42.42578125" customWidth="1"/>
    <col min="9218" max="9218" width="24" customWidth="1"/>
    <col min="9219" max="9219" width="28.140625" customWidth="1"/>
    <col min="9220" max="9220" width="30.85546875" customWidth="1"/>
    <col min="9473" max="9473" width="42.42578125" customWidth="1"/>
    <col min="9474" max="9474" width="24" customWidth="1"/>
    <col min="9475" max="9475" width="28.140625" customWidth="1"/>
    <col min="9476" max="9476" width="30.85546875" customWidth="1"/>
    <col min="9729" max="9729" width="42.42578125" customWidth="1"/>
    <col min="9730" max="9730" width="24" customWidth="1"/>
    <col min="9731" max="9731" width="28.140625" customWidth="1"/>
    <col min="9732" max="9732" width="30.85546875" customWidth="1"/>
    <col min="9985" max="9985" width="42.42578125" customWidth="1"/>
    <col min="9986" max="9986" width="24" customWidth="1"/>
    <col min="9987" max="9987" width="28.140625" customWidth="1"/>
    <col min="9988" max="9988" width="30.85546875" customWidth="1"/>
    <col min="10241" max="10241" width="42.42578125" customWidth="1"/>
    <col min="10242" max="10242" width="24" customWidth="1"/>
    <col min="10243" max="10243" width="28.140625" customWidth="1"/>
    <col min="10244" max="10244" width="30.85546875" customWidth="1"/>
    <col min="10497" max="10497" width="42.42578125" customWidth="1"/>
    <col min="10498" max="10498" width="24" customWidth="1"/>
    <col min="10499" max="10499" width="28.140625" customWidth="1"/>
    <col min="10500" max="10500" width="30.85546875" customWidth="1"/>
    <col min="10753" max="10753" width="42.42578125" customWidth="1"/>
    <col min="10754" max="10754" width="24" customWidth="1"/>
    <col min="10755" max="10755" width="28.140625" customWidth="1"/>
    <col min="10756" max="10756" width="30.85546875" customWidth="1"/>
    <col min="11009" max="11009" width="42.42578125" customWidth="1"/>
    <col min="11010" max="11010" width="24" customWidth="1"/>
    <col min="11011" max="11011" width="28.140625" customWidth="1"/>
    <col min="11012" max="11012" width="30.85546875" customWidth="1"/>
    <col min="11265" max="11265" width="42.42578125" customWidth="1"/>
    <col min="11266" max="11266" width="24" customWidth="1"/>
    <col min="11267" max="11267" width="28.140625" customWidth="1"/>
    <col min="11268" max="11268" width="30.85546875" customWidth="1"/>
    <col min="11521" max="11521" width="42.42578125" customWidth="1"/>
    <col min="11522" max="11522" width="24" customWidth="1"/>
    <col min="11523" max="11523" width="28.140625" customWidth="1"/>
    <col min="11524" max="11524" width="30.85546875" customWidth="1"/>
    <col min="11777" max="11777" width="42.42578125" customWidth="1"/>
    <col min="11778" max="11778" width="24" customWidth="1"/>
    <col min="11779" max="11779" width="28.140625" customWidth="1"/>
    <col min="11780" max="11780" width="30.85546875" customWidth="1"/>
    <col min="12033" max="12033" width="42.42578125" customWidth="1"/>
    <col min="12034" max="12034" width="24" customWidth="1"/>
    <col min="12035" max="12035" width="28.140625" customWidth="1"/>
    <col min="12036" max="12036" width="30.85546875" customWidth="1"/>
    <col min="12289" max="12289" width="42.42578125" customWidth="1"/>
    <col min="12290" max="12290" width="24" customWidth="1"/>
    <col min="12291" max="12291" width="28.140625" customWidth="1"/>
    <col min="12292" max="12292" width="30.85546875" customWidth="1"/>
    <col min="12545" max="12545" width="42.42578125" customWidth="1"/>
    <col min="12546" max="12546" width="24" customWidth="1"/>
    <col min="12547" max="12547" width="28.140625" customWidth="1"/>
    <col min="12548" max="12548" width="30.85546875" customWidth="1"/>
    <col min="12801" max="12801" width="42.42578125" customWidth="1"/>
    <col min="12802" max="12802" width="24" customWidth="1"/>
    <col min="12803" max="12803" width="28.140625" customWidth="1"/>
    <col min="12804" max="12804" width="30.85546875" customWidth="1"/>
    <col min="13057" max="13057" width="42.42578125" customWidth="1"/>
    <col min="13058" max="13058" width="24" customWidth="1"/>
    <col min="13059" max="13059" width="28.140625" customWidth="1"/>
    <col min="13060" max="13060" width="30.85546875" customWidth="1"/>
    <col min="13313" max="13313" width="42.42578125" customWidth="1"/>
    <col min="13314" max="13314" width="24" customWidth="1"/>
    <col min="13315" max="13315" width="28.140625" customWidth="1"/>
    <col min="13316" max="13316" width="30.85546875" customWidth="1"/>
    <col min="13569" max="13569" width="42.42578125" customWidth="1"/>
    <col min="13570" max="13570" width="24" customWidth="1"/>
    <col min="13571" max="13571" width="28.140625" customWidth="1"/>
    <col min="13572" max="13572" width="30.85546875" customWidth="1"/>
    <col min="13825" max="13825" width="42.42578125" customWidth="1"/>
    <col min="13826" max="13826" width="24" customWidth="1"/>
    <col min="13827" max="13827" width="28.140625" customWidth="1"/>
    <col min="13828" max="13828" width="30.85546875" customWidth="1"/>
    <col min="14081" max="14081" width="42.42578125" customWidth="1"/>
    <col min="14082" max="14082" width="24" customWidth="1"/>
    <col min="14083" max="14083" width="28.140625" customWidth="1"/>
    <col min="14084" max="14084" width="30.85546875" customWidth="1"/>
    <col min="14337" max="14337" width="42.42578125" customWidth="1"/>
    <col min="14338" max="14338" width="24" customWidth="1"/>
    <col min="14339" max="14339" width="28.140625" customWidth="1"/>
    <col min="14340" max="14340" width="30.85546875" customWidth="1"/>
    <col min="14593" max="14593" width="42.42578125" customWidth="1"/>
    <col min="14594" max="14594" width="24" customWidth="1"/>
    <col min="14595" max="14595" width="28.140625" customWidth="1"/>
    <col min="14596" max="14596" width="30.85546875" customWidth="1"/>
    <col min="14849" max="14849" width="42.42578125" customWidth="1"/>
    <col min="14850" max="14850" width="24" customWidth="1"/>
    <col min="14851" max="14851" width="28.140625" customWidth="1"/>
    <col min="14852" max="14852" width="30.85546875" customWidth="1"/>
    <col min="15105" max="15105" width="42.42578125" customWidth="1"/>
    <col min="15106" max="15106" width="24" customWidth="1"/>
    <col min="15107" max="15107" width="28.140625" customWidth="1"/>
    <col min="15108" max="15108" width="30.85546875" customWidth="1"/>
    <col min="15361" max="15361" width="42.42578125" customWidth="1"/>
    <col min="15362" max="15362" width="24" customWidth="1"/>
    <col min="15363" max="15363" width="28.140625" customWidth="1"/>
    <col min="15364" max="15364" width="30.85546875" customWidth="1"/>
    <col min="15617" max="15617" width="42.42578125" customWidth="1"/>
    <col min="15618" max="15618" width="24" customWidth="1"/>
    <col min="15619" max="15619" width="28.140625" customWidth="1"/>
    <col min="15620" max="15620" width="30.85546875" customWidth="1"/>
    <col min="15873" max="15873" width="42.42578125" customWidth="1"/>
    <col min="15874" max="15874" width="24" customWidth="1"/>
    <col min="15875" max="15875" width="28.140625" customWidth="1"/>
    <col min="15876" max="15876" width="30.85546875" customWidth="1"/>
    <col min="16129" max="16129" width="42.42578125" customWidth="1"/>
    <col min="16130" max="16130" width="24" customWidth="1"/>
    <col min="16131" max="16131" width="28.140625" customWidth="1"/>
    <col min="16132" max="16132" width="30.85546875" customWidth="1"/>
  </cols>
  <sheetData>
    <row r="1" spans="1:4" ht="23.25" x14ac:dyDescent="0.35">
      <c r="A1" s="188" t="s">
        <v>0</v>
      </c>
      <c r="B1" s="188"/>
      <c r="C1" s="188"/>
      <c r="D1" s="188"/>
    </row>
    <row r="2" spans="1:4" ht="23.25" x14ac:dyDescent="0.35">
      <c r="A2" s="188" t="s">
        <v>1</v>
      </c>
      <c r="B2" s="188"/>
      <c r="C2" s="188"/>
      <c r="D2" s="188"/>
    </row>
    <row r="3" spans="1:4" ht="22.5" x14ac:dyDescent="0.3">
      <c r="A3" s="1"/>
      <c r="D3" s="2" t="s">
        <v>2</v>
      </c>
    </row>
    <row r="4" spans="1:4" ht="20.25" x14ac:dyDescent="0.3">
      <c r="A4" s="1"/>
      <c r="D4" s="2"/>
    </row>
    <row r="5" spans="1:4" ht="20.25" x14ac:dyDescent="0.3">
      <c r="A5" s="1"/>
      <c r="D5" s="2"/>
    </row>
    <row r="6" spans="1:4" ht="20.25" x14ac:dyDescent="0.3">
      <c r="A6" s="1"/>
      <c r="D6" s="2"/>
    </row>
    <row r="7" spans="1:4" ht="20.25" x14ac:dyDescent="0.3">
      <c r="A7" s="1"/>
      <c r="D7" s="2"/>
    </row>
    <row r="8" spans="1:4" ht="20.25" x14ac:dyDescent="0.3">
      <c r="A8" s="1"/>
      <c r="D8" s="2"/>
    </row>
    <row r="9" spans="1:4" ht="27.75" x14ac:dyDescent="0.4">
      <c r="A9" s="189"/>
      <c r="B9" s="189"/>
      <c r="C9" s="189"/>
      <c r="D9" s="189"/>
    </row>
    <row r="10" spans="1:4" ht="27.75" x14ac:dyDescent="0.4">
      <c r="A10" s="189" t="s">
        <v>3</v>
      </c>
      <c r="B10" s="189"/>
      <c r="C10" s="189"/>
      <c r="D10" s="189"/>
    </row>
    <row r="11" spans="1:4" x14ac:dyDescent="0.25">
      <c r="A11" s="3"/>
    </row>
    <row r="12" spans="1:4" ht="18" x14ac:dyDescent="0.25">
      <c r="A12" s="190" t="s">
        <v>4</v>
      </c>
      <c r="B12" s="190"/>
      <c r="C12" s="190"/>
      <c r="D12" s="190"/>
    </row>
    <row r="13" spans="1:4" x14ac:dyDescent="0.25">
      <c r="A13" s="3"/>
    </row>
    <row r="14" spans="1:4" ht="27.75" x14ac:dyDescent="0.25">
      <c r="A14" s="187" t="s">
        <v>5</v>
      </c>
      <c r="B14" s="187"/>
      <c r="C14" s="187"/>
      <c r="D14" s="187"/>
    </row>
    <row r="15" spans="1:4" ht="20.25" x14ac:dyDescent="0.25">
      <c r="A15" s="182"/>
      <c r="B15" s="182"/>
      <c r="C15" s="182"/>
      <c r="D15" s="182"/>
    </row>
    <row r="16" spans="1:4" ht="89.25" customHeight="1" x14ac:dyDescent="0.25">
      <c r="A16" s="183" t="s">
        <v>568</v>
      </c>
      <c r="B16" s="183"/>
      <c r="C16" s="183"/>
      <c r="D16" s="183"/>
    </row>
    <row r="17" spans="1:4" ht="33.75" customHeight="1" x14ac:dyDescent="0.25">
      <c r="A17" s="4" t="s">
        <v>6</v>
      </c>
      <c r="B17" s="4" t="s">
        <v>7</v>
      </c>
      <c r="C17" s="4" t="s">
        <v>8</v>
      </c>
      <c r="D17" s="4" t="s">
        <v>9</v>
      </c>
    </row>
    <row r="18" spans="1:4" ht="33.75" customHeight="1" x14ac:dyDescent="0.25">
      <c r="A18" s="5" t="s">
        <v>526</v>
      </c>
      <c r="B18" s="26" t="s">
        <v>566</v>
      </c>
      <c r="C18" s="5" t="s">
        <v>529</v>
      </c>
      <c r="D18" s="28" t="s">
        <v>527</v>
      </c>
    </row>
    <row r="19" spans="1:4" ht="21" thickBot="1" x14ac:dyDescent="0.3">
      <c r="A19" s="184"/>
      <c r="B19" s="184"/>
      <c r="C19" s="184"/>
      <c r="D19" s="184"/>
    </row>
    <row r="20" spans="1:4" ht="16.5" thickTop="1" x14ac:dyDescent="0.25">
      <c r="A20" s="185"/>
      <c r="B20" s="185"/>
      <c r="C20" s="185"/>
      <c r="D20" s="185"/>
    </row>
    <row r="21" spans="1:4" ht="15.75" x14ac:dyDescent="0.25">
      <c r="A21" s="186" t="s">
        <v>11</v>
      </c>
      <c r="B21" s="186"/>
      <c r="C21" s="186" t="s">
        <v>12</v>
      </c>
      <c r="D21" s="186"/>
    </row>
    <row r="22" spans="1:4" x14ac:dyDescent="0.25">
      <c r="A22" s="177" t="s">
        <v>565</v>
      </c>
      <c r="B22" s="177"/>
      <c r="C22" s="177" t="s">
        <v>565</v>
      </c>
      <c r="D22" s="177"/>
    </row>
    <row r="23" spans="1:4" x14ac:dyDescent="0.25">
      <c r="A23" s="177" t="s">
        <v>13</v>
      </c>
      <c r="B23" s="177"/>
      <c r="C23" s="177" t="s">
        <v>13</v>
      </c>
      <c r="D23" s="177"/>
    </row>
    <row r="24" spans="1:4" ht="15.75" x14ac:dyDescent="0.25">
      <c r="A24" s="177" t="s">
        <v>14</v>
      </c>
      <c r="B24" s="177"/>
      <c r="C24" s="13" t="str">
        <f>A24</f>
        <v>Overport</v>
      </c>
    </row>
    <row r="25" spans="1:4" x14ac:dyDescent="0.25">
      <c r="A25" s="177" t="s">
        <v>15</v>
      </c>
      <c r="B25" s="177"/>
      <c r="C25" s="177" t="s">
        <v>15</v>
      </c>
      <c r="D25" s="177"/>
    </row>
    <row r="26" spans="1:4" x14ac:dyDescent="0.25">
      <c r="A26" s="177">
        <v>4067</v>
      </c>
      <c r="B26" s="177"/>
      <c r="C26" s="177">
        <v>4067</v>
      </c>
      <c r="D26" s="177"/>
    </row>
    <row r="27" spans="1:4" ht="15" customHeight="1" x14ac:dyDescent="0.25">
      <c r="A27" s="177" t="s">
        <v>16</v>
      </c>
      <c r="B27" s="177"/>
      <c r="C27" s="177" t="s">
        <v>17</v>
      </c>
      <c r="D27" s="177"/>
    </row>
    <row r="28" spans="1:4" ht="15" customHeight="1" x14ac:dyDescent="0.25">
      <c r="A28" s="177" t="s">
        <v>18</v>
      </c>
      <c r="B28" s="177"/>
      <c r="C28" s="177" t="s">
        <v>18</v>
      </c>
      <c r="D28" s="177"/>
    </row>
    <row r="29" spans="1:4" ht="15.6" customHeight="1" x14ac:dyDescent="0.25">
      <c r="A29" s="178" t="s">
        <v>563</v>
      </c>
      <c r="B29" s="179"/>
      <c r="C29" s="178" t="s">
        <v>564</v>
      </c>
      <c r="D29" s="179"/>
    </row>
    <row r="30" spans="1:4" ht="15.75" x14ac:dyDescent="0.25">
      <c r="A30" s="6"/>
      <c r="B30" s="7"/>
      <c r="C30" s="7"/>
      <c r="D30" s="7"/>
    </row>
    <row r="31" spans="1:4" ht="15.75" x14ac:dyDescent="0.25">
      <c r="A31" s="8" t="s">
        <v>19</v>
      </c>
      <c r="B31" s="7"/>
      <c r="C31" s="180" t="s">
        <v>20</v>
      </c>
      <c r="D31" s="180"/>
    </row>
    <row r="32" spans="1:4" ht="15.75" customHeight="1" x14ac:dyDescent="0.25">
      <c r="A32" s="9" t="s">
        <v>21</v>
      </c>
      <c r="B32" s="7"/>
      <c r="C32" s="181" t="s">
        <v>22</v>
      </c>
      <c r="D32" s="181"/>
    </row>
    <row r="33" spans="1:4" ht="15.75" customHeight="1" x14ac:dyDescent="0.25">
      <c r="A33" s="9" t="s">
        <v>22</v>
      </c>
      <c r="B33" s="7"/>
      <c r="C33" s="13" t="s">
        <v>557</v>
      </c>
    </row>
    <row r="34" spans="1:4" ht="15.75" x14ac:dyDescent="0.25">
      <c r="A34" s="9" t="s">
        <v>23</v>
      </c>
      <c r="B34" s="7"/>
      <c r="C34" s="11" t="s">
        <v>558</v>
      </c>
      <c r="D34" s="11"/>
    </row>
    <row r="35" spans="1:4" ht="15.75" x14ac:dyDescent="0.25">
      <c r="A35" s="10" t="s">
        <v>24</v>
      </c>
      <c r="B35" s="7"/>
      <c r="C35" s="35" t="s">
        <v>559</v>
      </c>
      <c r="D35" s="35"/>
    </row>
    <row r="36" spans="1:4" ht="15.75" x14ac:dyDescent="0.25">
      <c r="A36" s="11">
        <v>3200</v>
      </c>
      <c r="B36" s="7"/>
      <c r="C36" s="11">
        <v>3370</v>
      </c>
      <c r="D36" s="11"/>
    </row>
    <row r="37" spans="1:4" ht="15.75" x14ac:dyDescent="0.25">
      <c r="A37" s="9" t="s">
        <v>25</v>
      </c>
      <c r="B37" s="7"/>
      <c r="C37" s="11" t="s">
        <v>26</v>
      </c>
      <c r="D37" s="12" t="s">
        <v>560</v>
      </c>
    </row>
    <row r="38" spans="1:4" ht="15.75" x14ac:dyDescent="0.25">
      <c r="A38" s="13" t="s">
        <v>27</v>
      </c>
      <c r="B38" s="13"/>
      <c r="C38" s="13" t="s">
        <v>561</v>
      </c>
      <c r="D38" s="13" t="s">
        <v>562</v>
      </c>
    </row>
    <row r="39" spans="1:4" ht="16.5" thickBot="1" x14ac:dyDescent="0.3">
      <c r="A39" s="14"/>
      <c r="B39" s="14"/>
      <c r="C39" s="14"/>
      <c r="D39" s="14"/>
    </row>
    <row r="40" spans="1:4" s="17" customFormat="1" ht="15.75" thickTop="1" x14ac:dyDescent="0.25">
      <c r="A40" s="15" t="s">
        <v>567</v>
      </c>
      <c r="B40" s="16"/>
      <c r="C40" s="15" t="s">
        <v>28</v>
      </c>
      <c r="D40" s="27" t="s">
        <v>566</v>
      </c>
    </row>
    <row r="41" spans="1:4" s="17" customFormat="1" ht="18.75" customHeight="1" x14ac:dyDescent="0.25">
      <c r="A41" s="15" t="s">
        <v>29</v>
      </c>
      <c r="B41" s="16"/>
      <c r="C41" s="18" t="s">
        <v>30</v>
      </c>
      <c r="D41" s="19">
        <v>46190</v>
      </c>
    </row>
    <row r="42" spans="1:4" s="17" customFormat="1" x14ac:dyDescent="0.25">
      <c r="A42" s="15" t="s">
        <v>31</v>
      </c>
      <c r="B42" s="20"/>
      <c r="C42" s="21" t="s">
        <v>32</v>
      </c>
      <c r="D42" s="21" t="s">
        <v>530</v>
      </c>
    </row>
    <row r="43" spans="1:4" s="17" customFormat="1" x14ac:dyDescent="0.25">
      <c r="A43" s="22"/>
    </row>
    <row r="44" spans="1:4" s="17" customFormat="1" ht="27" customHeight="1" x14ac:dyDescent="0.25">
      <c r="A44" s="23" t="s">
        <v>33</v>
      </c>
      <c r="B44" s="171"/>
      <c r="C44" s="171"/>
      <c r="D44" s="172"/>
    </row>
    <row r="45" spans="1:4" s="17" customFormat="1" ht="27" customHeight="1" x14ac:dyDescent="0.25">
      <c r="A45" s="24" t="s">
        <v>34</v>
      </c>
      <c r="B45" s="173"/>
      <c r="C45" s="173"/>
      <c r="D45" s="174"/>
    </row>
    <row r="46" spans="1:4" s="17" customFormat="1" ht="27" customHeight="1" x14ac:dyDescent="0.25">
      <c r="A46" s="24" t="s">
        <v>35</v>
      </c>
      <c r="B46" s="25"/>
      <c r="C46" s="175"/>
      <c r="D46" s="176"/>
    </row>
  </sheetData>
  <sheetProtection selectLockedCells="1"/>
  <mergeCells count="32">
    <mergeCell ref="A14:D14"/>
    <mergeCell ref="A1:D1"/>
    <mergeCell ref="A2:D2"/>
    <mergeCell ref="A9:D9"/>
    <mergeCell ref="A10:D10"/>
    <mergeCell ref="A12:D12"/>
    <mergeCell ref="A15:D15"/>
    <mergeCell ref="A16:D16"/>
    <mergeCell ref="A19:D19"/>
    <mergeCell ref="A20:D20"/>
    <mergeCell ref="A21:B21"/>
    <mergeCell ref="C21:D21"/>
    <mergeCell ref="A22:B22"/>
    <mergeCell ref="C22:D22"/>
    <mergeCell ref="A23:B23"/>
    <mergeCell ref="C23:D23"/>
    <mergeCell ref="A24:B24"/>
    <mergeCell ref="B44:D44"/>
    <mergeCell ref="B45:D45"/>
    <mergeCell ref="C46:D46"/>
    <mergeCell ref="A25:B25"/>
    <mergeCell ref="C26:D26"/>
    <mergeCell ref="A26:B26"/>
    <mergeCell ref="A27:B27"/>
    <mergeCell ref="C27:D27"/>
    <mergeCell ref="A28:B28"/>
    <mergeCell ref="C28:D28"/>
    <mergeCell ref="A29:B29"/>
    <mergeCell ref="C29:D29"/>
    <mergeCell ref="C31:D31"/>
    <mergeCell ref="C32:D32"/>
    <mergeCell ref="C25:D25"/>
  </mergeCells>
  <hyperlinks>
    <hyperlink ref="A29" r:id="rId1" xr:uid="{89FB404D-17DA-46C4-9452-0F5EBA94DA7A}"/>
    <hyperlink ref="C29" r:id="rId2" xr:uid="{19D93991-3FCD-4576-AB26-F9C56B765881}"/>
  </hyperlinks>
  <pageMargins left="0.70866141732283472" right="0.70866141732283472" top="0.74803149606299213" bottom="0.74803149606299213" header="0.31496062992125984" footer="0.31496062992125984"/>
  <pageSetup paperSize="9" scale="69" orientation="portrait"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34"/>
  <sheetViews>
    <sheetView tabSelected="1" view="pageBreakPreview" zoomScaleNormal="80" zoomScaleSheetLayoutView="100" workbookViewId="0">
      <pane ySplit="1" topLeftCell="A89" activePane="bottomLeft" state="frozen"/>
      <selection pane="bottomLeft" activeCell="E105" sqref="E105"/>
    </sheetView>
  </sheetViews>
  <sheetFormatPr defaultRowHeight="14.25" x14ac:dyDescent="0.2"/>
  <cols>
    <col min="1" max="1" width="9.140625" style="36"/>
    <col min="2" max="2" width="56" style="147" customWidth="1"/>
    <col min="3" max="3" width="11.140625" style="79" customWidth="1"/>
    <col min="4" max="4" width="13.140625" style="79" customWidth="1"/>
    <col min="5" max="5" width="17.5703125" style="79" customWidth="1"/>
    <col min="6" max="6" width="19.85546875" style="136" customWidth="1"/>
    <col min="7" max="8" width="16.140625" style="36" bestFit="1" customWidth="1"/>
    <col min="9" max="16384" width="9.140625" style="36"/>
  </cols>
  <sheetData>
    <row r="1" spans="1:6" ht="49.5" customHeight="1" x14ac:dyDescent="0.25">
      <c r="A1" s="154" t="s">
        <v>568</v>
      </c>
      <c r="B1" s="155"/>
      <c r="C1" s="155"/>
      <c r="D1" s="155"/>
      <c r="E1" s="155"/>
      <c r="F1" s="156"/>
    </row>
    <row r="2" spans="1:6" ht="32.25" customHeight="1" x14ac:dyDescent="0.25">
      <c r="A2" s="163" t="s">
        <v>6</v>
      </c>
      <c r="B2" s="164"/>
      <c r="C2" s="37" t="s">
        <v>7</v>
      </c>
      <c r="D2" s="165" t="s">
        <v>8</v>
      </c>
      <c r="E2" s="165"/>
      <c r="F2" s="38" t="s">
        <v>9</v>
      </c>
    </row>
    <row r="3" spans="1:6" ht="33" customHeight="1" x14ac:dyDescent="0.25">
      <c r="A3" s="166" t="str">
        <f>'Cover PageFLASH DRIVE BQ CL 111'!A18</f>
        <v>MSINGA HIGH SCHOOL</v>
      </c>
      <c r="B3" s="167"/>
      <c r="C3" s="39" t="str">
        <f>'Cover PageFLASH DRIVE BQ CL 111'!B18</f>
        <v>042048</v>
      </c>
      <c r="D3" s="168" t="str">
        <f>'Cover PageFLASH DRIVE BQ CL 111'!C18</f>
        <v>12 CALENDAR MONTHS</v>
      </c>
      <c r="E3" s="168"/>
      <c r="F3" s="40" t="s">
        <v>10</v>
      </c>
    </row>
    <row r="4" spans="1:6" ht="33" customHeight="1" x14ac:dyDescent="0.25">
      <c r="A4" s="169" t="str">
        <f>'[1]Cover PageFLASH DRIVE BQ CL 127'!A44</f>
        <v xml:space="preserve">Bidding Entity: </v>
      </c>
      <c r="B4" s="170"/>
      <c r="C4" s="157"/>
      <c r="D4" s="158"/>
      <c r="E4" s="158"/>
      <c r="F4" s="159"/>
    </row>
    <row r="5" spans="1:6" ht="33.75" customHeight="1" x14ac:dyDescent="0.25">
      <c r="A5" s="160" t="s">
        <v>36</v>
      </c>
      <c r="B5" s="161"/>
      <c r="C5" s="161"/>
      <c r="D5" s="161"/>
      <c r="E5" s="161"/>
      <c r="F5" s="162"/>
    </row>
    <row r="6" spans="1:6" ht="27" customHeight="1" x14ac:dyDescent="0.25">
      <c r="A6" s="41" t="s">
        <v>37</v>
      </c>
      <c r="B6" s="42" t="s">
        <v>38</v>
      </c>
      <c r="C6" s="42" t="s">
        <v>39</v>
      </c>
      <c r="D6" s="43" t="s">
        <v>40</v>
      </c>
      <c r="E6" s="44" t="s">
        <v>41</v>
      </c>
      <c r="F6" s="45" t="s">
        <v>538</v>
      </c>
    </row>
    <row r="7" spans="1:6" ht="15" x14ac:dyDescent="0.25">
      <c r="A7" s="46"/>
      <c r="B7" s="47"/>
      <c r="C7" s="48"/>
      <c r="D7" s="49"/>
      <c r="E7" s="50"/>
      <c r="F7" s="51"/>
    </row>
    <row r="8" spans="1:6" s="58" customFormat="1" ht="15" x14ac:dyDescent="0.25">
      <c r="A8" s="52"/>
      <c r="B8" s="53" t="s">
        <v>42</v>
      </c>
      <c r="C8" s="54"/>
      <c r="D8" s="55"/>
      <c r="E8" s="56"/>
      <c r="F8" s="57"/>
    </row>
    <row r="9" spans="1:6" s="58" customFormat="1" ht="15" x14ac:dyDescent="0.2">
      <c r="A9" s="59"/>
      <c r="B9" s="53" t="s">
        <v>43</v>
      </c>
      <c r="C9" s="60"/>
      <c r="D9" s="60"/>
      <c r="E9" s="60"/>
      <c r="F9" s="61"/>
    </row>
    <row r="10" spans="1:6" x14ac:dyDescent="0.2">
      <c r="A10" s="62"/>
      <c r="B10" s="63"/>
      <c r="C10" s="64"/>
      <c r="D10" s="64"/>
      <c r="E10" s="64"/>
      <c r="F10" s="65"/>
    </row>
    <row r="11" spans="1:6" ht="28.5" x14ac:dyDescent="0.2">
      <c r="A11" s="62"/>
      <c r="B11" s="63" t="s">
        <v>44</v>
      </c>
      <c r="C11" s="64"/>
      <c r="D11" s="64"/>
      <c r="E11" s="64"/>
      <c r="F11" s="65"/>
    </row>
    <row r="12" spans="1:6" x14ac:dyDescent="0.2">
      <c r="A12" s="62"/>
      <c r="B12" s="66"/>
      <c r="C12" s="64"/>
      <c r="D12" s="64"/>
      <c r="E12" s="64"/>
      <c r="F12" s="65"/>
    </row>
    <row r="13" spans="1:6" ht="15" x14ac:dyDescent="0.2">
      <c r="A13" s="62">
        <v>1</v>
      </c>
      <c r="B13" s="67" t="s">
        <v>45</v>
      </c>
      <c r="C13" s="64" t="s">
        <v>46</v>
      </c>
      <c r="D13" s="64">
        <v>1</v>
      </c>
      <c r="E13" s="148"/>
      <c r="F13" s="65">
        <f>D13*E13</f>
        <v>0</v>
      </c>
    </row>
    <row r="14" spans="1:6" ht="23.25" customHeight="1" thickBot="1" x14ac:dyDescent="0.3">
      <c r="A14" s="62"/>
      <c r="B14" s="68" t="s">
        <v>47</v>
      </c>
      <c r="C14" s="64"/>
      <c r="D14" s="64"/>
      <c r="E14" s="69"/>
      <c r="F14" s="70">
        <f>SUM(F13)</f>
        <v>0</v>
      </c>
    </row>
    <row r="15" spans="1:6" x14ac:dyDescent="0.2">
      <c r="A15" s="62"/>
      <c r="B15" s="63"/>
      <c r="C15" s="64"/>
      <c r="D15" s="64"/>
      <c r="E15" s="64"/>
      <c r="F15" s="65"/>
    </row>
    <row r="16" spans="1:6" s="75" customFormat="1" ht="15" x14ac:dyDescent="0.25">
      <c r="A16" s="71"/>
      <c r="B16" s="72" t="s">
        <v>48</v>
      </c>
      <c r="C16" s="73"/>
      <c r="D16" s="73"/>
      <c r="E16" s="73"/>
      <c r="F16" s="74"/>
    </row>
    <row r="17" spans="1:6" s="75" customFormat="1" ht="15" x14ac:dyDescent="0.25">
      <c r="A17" s="71"/>
      <c r="B17" s="72" t="s">
        <v>49</v>
      </c>
      <c r="C17" s="73"/>
      <c r="D17" s="73"/>
      <c r="E17" s="73"/>
      <c r="F17" s="74"/>
    </row>
    <row r="18" spans="1:6" x14ac:dyDescent="0.2">
      <c r="A18" s="62"/>
      <c r="B18" s="63"/>
      <c r="C18" s="64"/>
      <c r="D18" s="64"/>
      <c r="E18" s="64"/>
      <c r="F18" s="65"/>
    </row>
    <row r="19" spans="1:6" ht="28.5" x14ac:dyDescent="0.2">
      <c r="A19" s="62"/>
      <c r="B19" s="63" t="s">
        <v>50</v>
      </c>
      <c r="C19" s="64"/>
      <c r="D19" s="64"/>
      <c r="E19" s="64"/>
      <c r="F19" s="65"/>
    </row>
    <row r="20" spans="1:6" x14ac:dyDescent="0.2">
      <c r="A20" s="62"/>
      <c r="B20" s="63"/>
      <c r="C20" s="64"/>
      <c r="D20" s="64"/>
      <c r="E20" s="64"/>
      <c r="F20" s="65"/>
    </row>
    <row r="21" spans="1:6" ht="57" x14ac:dyDescent="0.2">
      <c r="A21" s="62"/>
      <c r="B21" s="63" t="s">
        <v>51</v>
      </c>
      <c r="C21" s="64"/>
      <c r="D21" s="64"/>
      <c r="E21" s="64"/>
      <c r="F21" s="65"/>
    </row>
    <row r="22" spans="1:6" x14ac:dyDescent="0.2">
      <c r="A22" s="62"/>
      <c r="B22" s="63"/>
      <c r="C22" s="64"/>
      <c r="D22" s="64"/>
      <c r="E22" s="64"/>
      <c r="F22" s="65"/>
    </row>
    <row r="23" spans="1:6" x14ac:dyDescent="0.2">
      <c r="A23" s="62"/>
      <c r="B23" s="63" t="s">
        <v>52</v>
      </c>
      <c r="C23" s="64"/>
      <c r="D23" s="64"/>
      <c r="E23" s="64"/>
      <c r="F23" s="65"/>
    </row>
    <row r="24" spans="1:6" x14ac:dyDescent="0.2">
      <c r="A24" s="62"/>
      <c r="B24" s="63"/>
      <c r="C24" s="64"/>
      <c r="D24" s="64"/>
      <c r="E24" s="64"/>
      <c r="F24" s="65"/>
    </row>
    <row r="25" spans="1:6" x14ac:dyDescent="0.2">
      <c r="A25" s="62"/>
      <c r="B25" s="63" t="s">
        <v>53</v>
      </c>
      <c r="C25" s="64"/>
      <c r="D25" s="64"/>
      <c r="E25" s="64"/>
      <c r="F25" s="65"/>
    </row>
    <row r="26" spans="1:6" x14ac:dyDescent="0.2">
      <c r="A26" s="62"/>
      <c r="B26" s="63"/>
      <c r="C26" s="64"/>
      <c r="D26" s="64"/>
      <c r="E26" s="64"/>
      <c r="F26" s="65"/>
    </row>
    <row r="27" spans="1:6" ht="28.5" x14ac:dyDescent="0.2">
      <c r="A27" s="62"/>
      <c r="B27" s="63" t="s">
        <v>422</v>
      </c>
      <c r="C27" s="64"/>
      <c r="D27" s="64"/>
      <c r="E27" s="64"/>
      <c r="F27" s="65"/>
    </row>
    <row r="28" spans="1:6" x14ac:dyDescent="0.2">
      <c r="A28" s="62"/>
      <c r="B28" s="63"/>
      <c r="C28" s="64"/>
      <c r="D28" s="64"/>
      <c r="E28" s="64"/>
      <c r="F28" s="65"/>
    </row>
    <row r="29" spans="1:6" x14ac:dyDescent="0.2">
      <c r="A29" s="62"/>
      <c r="B29" s="63" t="s">
        <v>54</v>
      </c>
      <c r="C29" s="64"/>
      <c r="D29" s="64"/>
      <c r="E29" s="64"/>
      <c r="F29" s="65"/>
    </row>
    <row r="30" spans="1:6" x14ac:dyDescent="0.2">
      <c r="A30" s="62"/>
      <c r="B30" s="63"/>
      <c r="C30" s="64"/>
      <c r="D30" s="64"/>
      <c r="E30" s="64"/>
      <c r="F30" s="65"/>
    </row>
    <row r="31" spans="1:6" ht="100.5" customHeight="1" x14ac:dyDescent="0.2">
      <c r="A31" s="62"/>
      <c r="B31" s="63" t="s">
        <v>55</v>
      </c>
      <c r="C31" s="64"/>
      <c r="D31" s="64"/>
      <c r="E31" s="64"/>
      <c r="F31" s="65"/>
    </row>
    <row r="32" spans="1:6" x14ac:dyDescent="0.2">
      <c r="A32" s="62"/>
      <c r="B32" s="63"/>
      <c r="C32" s="64"/>
      <c r="D32" s="64"/>
      <c r="E32" s="64"/>
      <c r="F32" s="65"/>
    </row>
    <row r="33" spans="1:6" x14ac:dyDescent="0.2">
      <c r="A33" s="62"/>
      <c r="B33" s="63" t="s">
        <v>56</v>
      </c>
      <c r="C33" s="64"/>
      <c r="D33" s="64"/>
      <c r="E33" s="64"/>
      <c r="F33" s="65"/>
    </row>
    <row r="34" spans="1:6" x14ac:dyDescent="0.2">
      <c r="A34" s="62"/>
      <c r="B34" s="63"/>
      <c r="C34" s="64"/>
      <c r="D34" s="64"/>
      <c r="E34" s="64"/>
      <c r="F34" s="65"/>
    </row>
    <row r="35" spans="1:6" ht="42.75" x14ac:dyDescent="0.2">
      <c r="A35" s="62"/>
      <c r="B35" s="63" t="s">
        <v>57</v>
      </c>
      <c r="C35" s="64"/>
      <c r="D35" s="64"/>
      <c r="E35" s="64"/>
      <c r="F35" s="65"/>
    </row>
    <row r="36" spans="1:6" x14ac:dyDescent="0.2">
      <c r="A36" s="62"/>
      <c r="B36" s="63"/>
      <c r="C36" s="64"/>
      <c r="D36" s="64"/>
      <c r="E36" s="64"/>
      <c r="F36" s="65"/>
    </row>
    <row r="37" spans="1:6" x14ac:dyDescent="0.2">
      <c r="A37" s="62"/>
      <c r="B37" s="63" t="s">
        <v>58</v>
      </c>
      <c r="C37" s="64"/>
      <c r="D37" s="64"/>
      <c r="E37" s="64"/>
      <c r="F37" s="65"/>
    </row>
    <row r="38" spans="1:6" x14ac:dyDescent="0.2">
      <c r="A38" s="62"/>
      <c r="B38" s="63"/>
      <c r="C38" s="64"/>
      <c r="D38" s="64"/>
      <c r="E38" s="64"/>
      <c r="F38" s="65"/>
    </row>
    <row r="39" spans="1:6" ht="31.5" customHeight="1" x14ac:dyDescent="0.2">
      <c r="A39" s="62"/>
      <c r="B39" s="63" t="s">
        <v>59</v>
      </c>
      <c r="C39" s="64"/>
      <c r="D39" s="64"/>
      <c r="E39" s="64"/>
      <c r="F39" s="65"/>
    </row>
    <row r="40" spans="1:6" x14ac:dyDescent="0.2">
      <c r="A40" s="62"/>
      <c r="B40" s="63"/>
      <c r="C40" s="64"/>
      <c r="D40" s="64"/>
      <c r="E40" s="64"/>
      <c r="F40" s="65"/>
    </row>
    <row r="41" spans="1:6" x14ac:dyDescent="0.2">
      <c r="A41" s="62"/>
      <c r="B41" s="63" t="s">
        <v>60</v>
      </c>
      <c r="C41" s="64"/>
      <c r="D41" s="64"/>
      <c r="E41" s="64"/>
      <c r="F41" s="65"/>
    </row>
    <row r="42" spans="1:6" x14ac:dyDescent="0.2">
      <c r="A42" s="62"/>
      <c r="B42" s="63"/>
      <c r="C42" s="64"/>
      <c r="D42" s="64"/>
      <c r="E42" s="64"/>
      <c r="F42" s="65"/>
    </row>
    <row r="43" spans="1:6" ht="57" x14ac:dyDescent="0.2">
      <c r="A43" s="62"/>
      <c r="B43" s="63" t="s">
        <v>61</v>
      </c>
      <c r="C43" s="64"/>
      <c r="D43" s="64"/>
      <c r="E43" s="64"/>
      <c r="F43" s="65"/>
    </row>
    <row r="44" spans="1:6" x14ac:dyDescent="0.2">
      <c r="A44" s="62"/>
      <c r="B44" s="63"/>
      <c r="C44" s="64"/>
      <c r="D44" s="64"/>
      <c r="E44" s="64"/>
      <c r="F44" s="65"/>
    </row>
    <row r="45" spans="1:6" x14ac:dyDescent="0.2">
      <c r="A45" s="62"/>
      <c r="B45" s="63" t="s">
        <v>62</v>
      </c>
      <c r="C45" s="64"/>
      <c r="D45" s="64"/>
      <c r="E45" s="64"/>
      <c r="F45" s="65"/>
    </row>
    <row r="46" spans="1:6" x14ac:dyDescent="0.2">
      <c r="A46" s="62"/>
      <c r="B46" s="63"/>
      <c r="C46" s="64"/>
      <c r="D46" s="64"/>
      <c r="E46" s="64"/>
      <c r="F46" s="65"/>
    </row>
    <row r="47" spans="1:6" ht="85.5" x14ac:dyDescent="0.2">
      <c r="A47" s="62"/>
      <c r="B47" s="63" t="s">
        <v>63</v>
      </c>
      <c r="C47" s="64"/>
      <c r="D47" s="64"/>
      <c r="E47" s="64"/>
      <c r="F47" s="65"/>
    </row>
    <row r="48" spans="1:6" x14ac:dyDescent="0.2">
      <c r="A48" s="62"/>
      <c r="B48" s="63"/>
      <c r="C48" s="64"/>
      <c r="D48" s="64"/>
      <c r="E48" s="64"/>
      <c r="F48" s="65"/>
    </row>
    <row r="49" spans="1:6" x14ac:dyDescent="0.2">
      <c r="A49" s="62"/>
      <c r="B49" s="63" t="s">
        <v>64</v>
      </c>
      <c r="C49" s="64"/>
      <c r="D49" s="64"/>
      <c r="E49" s="64"/>
      <c r="F49" s="65"/>
    </row>
    <row r="50" spans="1:6" x14ac:dyDescent="0.2">
      <c r="A50" s="62"/>
      <c r="B50" s="63"/>
      <c r="C50" s="64"/>
      <c r="D50" s="64"/>
      <c r="E50" s="64"/>
      <c r="F50" s="65"/>
    </row>
    <row r="51" spans="1:6" ht="57" x14ac:dyDescent="0.2">
      <c r="A51" s="62"/>
      <c r="B51" s="63" t="s">
        <v>65</v>
      </c>
      <c r="C51" s="64"/>
      <c r="D51" s="64"/>
      <c r="E51" s="64"/>
      <c r="F51" s="65"/>
    </row>
    <row r="52" spans="1:6" x14ac:dyDescent="0.2">
      <c r="A52" s="62"/>
      <c r="B52" s="63"/>
      <c r="C52" s="64"/>
      <c r="D52" s="64"/>
      <c r="E52" s="64"/>
      <c r="F52" s="65"/>
    </row>
    <row r="53" spans="1:6" hidden="1" x14ac:dyDescent="0.2">
      <c r="A53" s="62"/>
      <c r="B53" s="63" t="s">
        <v>66</v>
      </c>
      <c r="C53" s="64"/>
      <c r="D53" s="64"/>
      <c r="E53" s="64"/>
      <c r="F53" s="65"/>
    </row>
    <row r="54" spans="1:6" hidden="1" x14ac:dyDescent="0.2">
      <c r="A54" s="62"/>
      <c r="B54" s="63"/>
      <c r="C54" s="64"/>
      <c r="D54" s="64"/>
      <c r="E54" s="64"/>
      <c r="F54" s="65"/>
    </row>
    <row r="55" spans="1:6" ht="114" hidden="1" x14ac:dyDescent="0.2">
      <c r="A55" s="62"/>
      <c r="B55" s="76" t="s">
        <v>391</v>
      </c>
      <c r="C55" s="64"/>
      <c r="D55" s="64"/>
      <c r="E55" s="64"/>
      <c r="F55" s="65"/>
    </row>
    <row r="56" spans="1:6" x14ac:dyDescent="0.2">
      <c r="A56" s="62"/>
      <c r="B56" s="63"/>
      <c r="C56" s="64"/>
      <c r="D56" s="64"/>
      <c r="E56" s="64"/>
      <c r="F56" s="65"/>
    </row>
    <row r="57" spans="1:6" x14ac:dyDescent="0.2">
      <c r="A57" s="62"/>
      <c r="B57" s="63" t="s">
        <v>67</v>
      </c>
      <c r="C57" s="64"/>
      <c r="D57" s="64"/>
      <c r="E57" s="64"/>
      <c r="F57" s="65"/>
    </row>
    <row r="58" spans="1:6" x14ac:dyDescent="0.2">
      <c r="A58" s="62"/>
      <c r="B58" s="63"/>
      <c r="C58" s="64"/>
      <c r="D58" s="64"/>
      <c r="E58" s="64"/>
      <c r="F58" s="65"/>
    </row>
    <row r="59" spans="1:6" ht="99.75" x14ac:dyDescent="0.2">
      <c r="A59" s="62"/>
      <c r="B59" s="63" t="s">
        <v>68</v>
      </c>
      <c r="C59" s="64"/>
      <c r="D59" s="64"/>
      <c r="E59" s="64"/>
      <c r="F59" s="65"/>
    </row>
    <row r="60" spans="1:6" x14ac:dyDescent="0.2">
      <c r="A60" s="62"/>
      <c r="B60" s="63"/>
      <c r="C60" s="64"/>
      <c r="D60" s="64"/>
      <c r="E60" s="64"/>
      <c r="F60" s="65"/>
    </row>
    <row r="61" spans="1:6" ht="85.5" x14ac:dyDescent="0.2">
      <c r="A61" s="62"/>
      <c r="B61" s="63" t="s">
        <v>69</v>
      </c>
      <c r="C61" s="64"/>
      <c r="D61" s="64"/>
      <c r="E61" s="64"/>
      <c r="F61" s="65"/>
    </row>
    <row r="62" spans="1:6" x14ac:dyDescent="0.2">
      <c r="A62" s="62"/>
      <c r="B62" s="63"/>
      <c r="C62" s="64"/>
      <c r="D62" s="64"/>
      <c r="E62" s="64"/>
      <c r="F62" s="65"/>
    </row>
    <row r="63" spans="1:6" ht="142.5" x14ac:dyDescent="0.2">
      <c r="A63" s="62"/>
      <c r="B63" s="63" t="s">
        <v>404</v>
      </c>
      <c r="C63" s="64"/>
      <c r="D63" s="64"/>
      <c r="E63" s="64"/>
      <c r="F63" s="65"/>
    </row>
    <row r="64" spans="1:6" x14ac:dyDescent="0.2">
      <c r="A64" s="62"/>
      <c r="B64" s="63"/>
      <c r="C64" s="64"/>
      <c r="D64" s="64"/>
      <c r="E64" s="64"/>
      <c r="F64" s="65"/>
    </row>
    <row r="65" spans="1:6" ht="28.5" x14ac:dyDescent="0.2">
      <c r="A65" s="62"/>
      <c r="B65" s="63" t="s">
        <v>416</v>
      </c>
      <c r="C65" s="64"/>
      <c r="D65" s="64"/>
      <c r="E65" s="64"/>
      <c r="F65" s="65"/>
    </row>
    <row r="66" spans="1:6" x14ac:dyDescent="0.2">
      <c r="A66" s="62"/>
      <c r="B66" s="63"/>
      <c r="C66" s="64"/>
      <c r="D66" s="64"/>
      <c r="E66" s="64"/>
      <c r="F66" s="65"/>
    </row>
    <row r="67" spans="1:6" ht="42.75" x14ac:dyDescent="0.2">
      <c r="A67" s="62"/>
      <c r="B67" s="63" t="s">
        <v>405</v>
      </c>
      <c r="C67" s="64"/>
      <c r="D67" s="64"/>
      <c r="E67" s="64"/>
      <c r="F67" s="65"/>
    </row>
    <row r="68" spans="1:6" x14ac:dyDescent="0.2">
      <c r="A68" s="62"/>
      <c r="B68" s="63"/>
      <c r="C68" s="64"/>
      <c r="D68" s="64"/>
      <c r="E68" s="64"/>
      <c r="F68" s="65"/>
    </row>
    <row r="69" spans="1:6" ht="57" x14ac:dyDescent="0.2">
      <c r="A69" s="62"/>
      <c r="B69" s="63" t="s">
        <v>406</v>
      </c>
      <c r="C69" s="64"/>
      <c r="D69" s="64"/>
      <c r="E69" s="64"/>
      <c r="F69" s="65"/>
    </row>
    <row r="70" spans="1:6" x14ac:dyDescent="0.2">
      <c r="A70" s="62"/>
      <c r="B70" s="63"/>
      <c r="C70" s="64"/>
      <c r="D70" s="64"/>
      <c r="E70" s="64"/>
      <c r="F70" s="65"/>
    </row>
    <row r="71" spans="1:6" ht="42.75" x14ac:dyDescent="0.2">
      <c r="A71" s="62"/>
      <c r="B71" s="63" t="s">
        <v>70</v>
      </c>
      <c r="C71" s="64"/>
      <c r="D71" s="64"/>
      <c r="E71" s="64"/>
      <c r="F71" s="65"/>
    </row>
    <row r="72" spans="1:6" x14ac:dyDescent="0.2">
      <c r="A72" s="62"/>
      <c r="B72" s="63"/>
      <c r="C72" s="64"/>
      <c r="D72" s="64"/>
      <c r="E72" s="64"/>
      <c r="F72" s="65"/>
    </row>
    <row r="73" spans="1:6" ht="85.5" x14ac:dyDescent="0.2">
      <c r="A73" s="62"/>
      <c r="B73" s="63" t="s">
        <v>392</v>
      </c>
      <c r="C73" s="64"/>
      <c r="D73" s="64"/>
      <c r="E73" s="64"/>
      <c r="F73" s="65"/>
    </row>
    <row r="74" spans="1:6" x14ac:dyDescent="0.2">
      <c r="A74" s="62"/>
      <c r="B74" s="63"/>
      <c r="C74" s="64"/>
      <c r="D74" s="64"/>
      <c r="E74" s="64"/>
      <c r="F74" s="65"/>
    </row>
    <row r="75" spans="1:6" ht="78" customHeight="1" x14ac:dyDescent="0.2">
      <c r="A75" s="62"/>
      <c r="B75" s="63" t="s">
        <v>407</v>
      </c>
      <c r="C75" s="64"/>
      <c r="D75" s="64"/>
      <c r="E75" s="64"/>
      <c r="F75" s="65"/>
    </row>
    <row r="76" spans="1:6" x14ac:dyDescent="0.2">
      <c r="A76" s="62"/>
      <c r="B76" s="63"/>
      <c r="C76" s="64"/>
      <c r="D76" s="64"/>
      <c r="E76" s="64"/>
      <c r="F76" s="65"/>
    </row>
    <row r="77" spans="1:6" ht="28.5" x14ac:dyDescent="0.2">
      <c r="A77" s="62"/>
      <c r="B77" s="63" t="s">
        <v>71</v>
      </c>
      <c r="C77" s="64"/>
      <c r="D77" s="64"/>
      <c r="E77" s="64"/>
      <c r="F77" s="65"/>
    </row>
    <row r="78" spans="1:6" x14ac:dyDescent="0.2">
      <c r="A78" s="62"/>
      <c r="B78" s="63"/>
      <c r="C78" s="64"/>
      <c r="D78" s="64"/>
      <c r="E78" s="64"/>
      <c r="F78" s="65"/>
    </row>
    <row r="79" spans="1:6" x14ac:dyDescent="0.2">
      <c r="A79" s="62"/>
      <c r="B79" s="63" t="s">
        <v>72</v>
      </c>
      <c r="C79" s="64"/>
      <c r="D79" s="64"/>
      <c r="E79" s="64"/>
      <c r="F79" s="65"/>
    </row>
    <row r="80" spans="1:6" x14ac:dyDescent="0.2">
      <c r="A80" s="62"/>
      <c r="B80" s="63"/>
      <c r="C80" s="64"/>
      <c r="D80" s="64"/>
      <c r="E80" s="64"/>
      <c r="F80" s="65"/>
    </row>
    <row r="81" spans="1:6" s="79" customFormat="1" ht="57" customHeight="1" x14ac:dyDescent="0.2">
      <c r="A81" s="77">
        <v>1</v>
      </c>
      <c r="B81" s="78" t="s">
        <v>408</v>
      </c>
      <c r="C81" s="64" t="s">
        <v>73</v>
      </c>
      <c r="D81" s="64">
        <v>220</v>
      </c>
      <c r="E81" s="149"/>
      <c r="F81" s="65">
        <f>D81*E81</f>
        <v>0</v>
      </c>
    </row>
    <row r="82" spans="1:6" s="79" customFormat="1" x14ac:dyDescent="0.2">
      <c r="A82" s="77"/>
      <c r="B82" s="78"/>
      <c r="C82" s="64"/>
      <c r="D82" s="64"/>
      <c r="E82" s="64"/>
      <c r="F82" s="65"/>
    </row>
    <row r="83" spans="1:6" s="79" customFormat="1" x14ac:dyDescent="0.2">
      <c r="A83" s="77"/>
      <c r="B83" s="78" t="s">
        <v>74</v>
      </c>
      <c r="C83" s="64"/>
      <c r="D83" s="64"/>
      <c r="E83" s="64"/>
      <c r="F83" s="65"/>
    </row>
    <row r="84" spans="1:6" s="79" customFormat="1" x14ac:dyDescent="0.2">
      <c r="A84" s="77"/>
      <c r="B84" s="78"/>
      <c r="C84" s="64"/>
      <c r="D84" s="64"/>
      <c r="E84" s="64"/>
      <c r="F84" s="65"/>
    </row>
    <row r="85" spans="1:6" s="79" customFormat="1" x14ac:dyDescent="0.2">
      <c r="A85" s="77"/>
      <c r="B85" s="78" t="s">
        <v>75</v>
      </c>
      <c r="C85" s="64"/>
      <c r="D85" s="64"/>
      <c r="E85" s="64"/>
      <c r="F85" s="65"/>
    </row>
    <row r="86" spans="1:6" s="79" customFormat="1" x14ac:dyDescent="0.2">
      <c r="A86" s="77"/>
      <c r="B86" s="78"/>
      <c r="C86" s="64"/>
      <c r="D86" s="64"/>
      <c r="E86" s="64"/>
      <c r="F86" s="65"/>
    </row>
    <row r="87" spans="1:6" s="79" customFormat="1" x14ac:dyDescent="0.2">
      <c r="A87" s="77">
        <v>2</v>
      </c>
      <c r="B87" s="78" t="s">
        <v>76</v>
      </c>
      <c r="C87" s="64" t="s">
        <v>77</v>
      </c>
      <c r="D87" s="64">
        <v>4</v>
      </c>
      <c r="E87" s="148"/>
      <c r="F87" s="65">
        <f>D87*E87</f>
        <v>0</v>
      </c>
    </row>
    <row r="88" spans="1:6" s="79" customFormat="1" x14ac:dyDescent="0.2">
      <c r="A88" s="77"/>
      <c r="B88" s="78"/>
      <c r="C88" s="64"/>
      <c r="D88" s="64"/>
      <c r="E88" s="69"/>
      <c r="F88" s="65"/>
    </row>
    <row r="89" spans="1:6" s="79" customFormat="1" x14ac:dyDescent="0.2">
      <c r="A89" s="77">
        <v>3</v>
      </c>
      <c r="B89" s="78" t="s">
        <v>531</v>
      </c>
      <c r="C89" s="64" t="s">
        <v>79</v>
      </c>
      <c r="D89" s="64">
        <v>3</v>
      </c>
      <c r="E89" s="148"/>
      <c r="F89" s="65">
        <f>D89*E89</f>
        <v>0</v>
      </c>
    </row>
    <row r="90" spans="1:6" s="79" customFormat="1" x14ac:dyDescent="0.2">
      <c r="A90" s="77"/>
      <c r="B90" s="78"/>
      <c r="C90" s="64"/>
      <c r="D90" s="64"/>
      <c r="E90" s="69"/>
      <c r="F90" s="65"/>
    </row>
    <row r="91" spans="1:6" s="79" customFormat="1" x14ac:dyDescent="0.2">
      <c r="A91" s="77">
        <v>4</v>
      </c>
      <c r="B91" s="78" t="s">
        <v>423</v>
      </c>
      <c r="C91" s="64" t="s">
        <v>79</v>
      </c>
      <c r="D91" s="64">
        <v>3</v>
      </c>
      <c r="E91" s="148"/>
      <c r="F91" s="65">
        <f>D91*E91</f>
        <v>0</v>
      </c>
    </row>
    <row r="92" spans="1:6" s="79" customFormat="1" x14ac:dyDescent="0.2">
      <c r="A92" s="77"/>
      <c r="B92" s="78"/>
      <c r="C92" s="64"/>
      <c r="D92" s="64"/>
      <c r="E92" s="69"/>
      <c r="F92" s="65"/>
    </row>
    <row r="93" spans="1:6" s="79" customFormat="1" x14ac:dyDescent="0.2">
      <c r="A93" s="77"/>
      <c r="B93" s="78" t="s">
        <v>424</v>
      </c>
      <c r="C93" s="64"/>
      <c r="D93" s="64"/>
      <c r="E93" s="64"/>
      <c r="F93" s="65"/>
    </row>
    <row r="94" spans="1:6" s="79" customFormat="1" x14ac:dyDescent="0.2">
      <c r="A94" s="77"/>
      <c r="B94" s="78"/>
      <c r="C94" s="64"/>
      <c r="D94" s="64"/>
      <c r="E94" s="64"/>
      <c r="F94" s="65"/>
    </row>
    <row r="95" spans="1:6" s="79" customFormat="1" ht="28.5" x14ac:dyDescent="0.2">
      <c r="A95" s="77">
        <v>5</v>
      </c>
      <c r="B95" s="78" t="s">
        <v>513</v>
      </c>
      <c r="C95" s="64" t="s">
        <v>77</v>
      </c>
      <c r="D95" s="64">
        <v>17</v>
      </c>
      <c r="E95" s="149"/>
      <c r="F95" s="65">
        <f>D95*E95</f>
        <v>0</v>
      </c>
    </row>
    <row r="96" spans="1:6" s="79" customFormat="1" x14ac:dyDescent="0.2">
      <c r="A96" s="77"/>
      <c r="B96" s="78"/>
      <c r="C96" s="64"/>
      <c r="D96" s="64"/>
      <c r="E96" s="64"/>
      <c r="F96" s="65"/>
    </row>
    <row r="97" spans="1:6" s="79" customFormat="1" ht="28.5" x14ac:dyDescent="0.2">
      <c r="A97" s="77"/>
      <c r="B97" s="78" t="s">
        <v>425</v>
      </c>
      <c r="C97" s="64"/>
      <c r="D97" s="64"/>
      <c r="E97" s="64"/>
      <c r="F97" s="65"/>
    </row>
    <row r="98" spans="1:6" s="79" customFormat="1" x14ac:dyDescent="0.2">
      <c r="A98" s="77"/>
      <c r="B98" s="78"/>
      <c r="C98" s="64"/>
      <c r="D98" s="64"/>
      <c r="E98" s="64"/>
      <c r="F98" s="65"/>
    </row>
    <row r="99" spans="1:6" s="79" customFormat="1" x14ac:dyDescent="0.2">
      <c r="A99" s="77">
        <v>6</v>
      </c>
      <c r="B99" s="78" t="s">
        <v>514</v>
      </c>
      <c r="C99" s="64" t="s">
        <v>80</v>
      </c>
      <c r="D99" s="64">
        <v>4</v>
      </c>
      <c r="E99" s="149"/>
      <c r="F99" s="65">
        <f>D99*E99</f>
        <v>0</v>
      </c>
    </row>
    <row r="100" spans="1:6" s="79" customFormat="1" x14ac:dyDescent="0.2">
      <c r="A100" s="77"/>
      <c r="B100" s="78"/>
      <c r="C100" s="64"/>
      <c r="D100" s="64"/>
      <c r="E100" s="64"/>
      <c r="F100" s="65"/>
    </row>
    <row r="101" spans="1:6" s="79" customFormat="1" ht="28.5" x14ac:dyDescent="0.2">
      <c r="A101" s="77">
        <v>7</v>
      </c>
      <c r="B101" s="78" t="s">
        <v>426</v>
      </c>
      <c r="C101" s="64" t="s">
        <v>73</v>
      </c>
      <c r="D101" s="64">
        <v>10</v>
      </c>
      <c r="E101" s="149"/>
      <c r="F101" s="65">
        <f>D101*E101</f>
        <v>0</v>
      </c>
    </row>
    <row r="102" spans="1:6" s="79" customFormat="1" x14ac:dyDescent="0.2">
      <c r="A102" s="77"/>
      <c r="B102" s="78"/>
      <c r="C102" s="64"/>
      <c r="D102" s="64"/>
      <c r="E102" s="64"/>
      <c r="F102" s="65"/>
    </row>
    <row r="103" spans="1:6" s="79" customFormat="1" x14ac:dyDescent="0.2">
      <c r="A103" s="77">
        <v>8</v>
      </c>
      <c r="B103" s="78" t="s">
        <v>427</v>
      </c>
      <c r="C103" s="64" t="s">
        <v>73</v>
      </c>
      <c r="D103" s="64">
        <v>109</v>
      </c>
      <c r="E103" s="149"/>
      <c r="F103" s="65">
        <f>D103*E103</f>
        <v>0</v>
      </c>
    </row>
    <row r="104" spans="1:6" s="79" customFormat="1" x14ac:dyDescent="0.2">
      <c r="A104" s="77"/>
      <c r="B104" s="78"/>
      <c r="C104" s="64"/>
      <c r="D104" s="64"/>
      <c r="E104" s="64"/>
      <c r="F104" s="65"/>
    </row>
    <row r="105" spans="1:6" s="79" customFormat="1" ht="28.5" x14ac:dyDescent="0.2">
      <c r="A105" s="77">
        <v>9</v>
      </c>
      <c r="B105" s="78" t="s">
        <v>81</v>
      </c>
      <c r="C105" s="64" t="s">
        <v>78</v>
      </c>
      <c r="D105" s="64">
        <v>1597</v>
      </c>
      <c r="E105" s="149"/>
      <c r="F105" s="65">
        <f>D105*E105</f>
        <v>0</v>
      </c>
    </row>
    <row r="106" spans="1:6" s="79" customFormat="1" x14ac:dyDescent="0.2">
      <c r="A106" s="77"/>
      <c r="B106" s="78"/>
      <c r="C106" s="64"/>
      <c r="D106" s="64"/>
      <c r="E106" s="64"/>
      <c r="F106" s="65"/>
    </row>
    <row r="107" spans="1:6" s="79" customFormat="1" ht="28.5" x14ac:dyDescent="0.2">
      <c r="A107" s="77">
        <v>10</v>
      </c>
      <c r="B107" s="78" t="s">
        <v>82</v>
      </c>
      <c r="C107" s="64" t="s">
        <v>78</v>
      </c>
      <c r="D107" s="64">
        <v>958</v>
      </c>
      <c r="E107" s="149"/>
      <c r="F107" s="65">
        <f>D107*E107</f>
        <v>0</v>
      </c>
    </row>
    <row r="108" spans="1:6" s="79" customFormat="1" x14ac:dyDescent="0.2">
      <c r="A108" s="77"/>
      <c r="B108" s="78"/>
      <c r="C108" s="64"/>
      <c r="D108" s="64"/>
      <c r="E108" s="64"/>
      <c r="F108" s="65"/>
    </row>
    <row r="109" spans="1:6" s="79" customFormat="1" x14ac:dyDescent="0.2">
      <c r="A109" s="77">
        <v>11</v>
      </c>
      <c r="B109" s="78" t="s">
        <v>83</v>
      </c>
      <c r="C109" s="64" t="s">
        <v>77</v>
      </c>
      <c r="D109" s="80">
        <v>4892</v>
      </c>
      <c r="E109" s="149"/>
      <c r="F109" s="65">
        <f>D109*E109</f>
        <v>0</v>
      </c>
    </row>
    <row r="110" spans="1:6" s="79" customFormat="1" x14ac:dyDescent="0.2">
      <c r="A110" s="77"/>
      <c r="B110" s="78"/>
      <c r="C110" s="64"/>
      <c r="D110" s="64"/>
      <c r="E110" s="64"/>
      <c r="F110" s="65"/>
    </row>
    <row r="111" spans="1:6" s="79" customFormat="1" x14ac:dyDescent="0.2">
      <c r="A111" s="77">
        <v>12</v>
      </c>
      <c r="B111" s="78" t="s">
        <v>84</v>
      </c>
      <c r="C111" s="64" t="s">
        <v>73</v>
      </c>
      <c r="D111" s="64">
        <v>210</v>
      </c>
      <c r="E111" s="149"/>
      <c r="F111" s="65">
        <f>D111*E111</f>
        <v>0</v>
      </c>
    </row>
    <row r="112" spans="1:6" s="79" customFormat="1" x14ac:dyDescent="0.2">
      <c r="A112" s="77"/>
      <c r="B112" s="78"/>
      <c r="C112" s="64"/>
      <c r="D112" s="64"/>
      <c r="E112" s="64"/>
      <c r="F112" s="65"/>
    </row>
    <row r="113" spans="1:6" s="79" customFormat="1" x14ac:dyDescent="0.2">
      <c r="A113" s="77">
        <v>13</v>
      </c>
      <c r="B113" s="78" t="s">
        <v>85</v>
      </c>
      <c r="C113" s="64" t="s">
        <v>73</v>
      </c>
      <c r="D113" s="64">
        <v>398</v>
      </c>
      <c r="E113" s="149"/>
      <c r="F113" s="65">
        <f>D113*E113</f>
        <v>0</v>
      </c>
    </row>
    <row r="114" spans="1:6" s="79" customFormat="1" x14ac:dyDescent="0.2">
      <c r="A114" s="77"/>
      <c r="B114" s="78"/>
      <c r="C114" s="64"/>
      <c r="D114" s="64"/>
      <c r="E114" s="64"/>
      <c r="F114" s="65"/>
    </row>
    <row r="115" spans="1:6" s="79" customFormat="1" x14ac:dyDescent="0.2">
      <c r="A115" s="77">
        <v>14</v>
      </c>
      <c r="B115" s="78" t="s">
        <v>86</v>
      </c>
      <c r="C115" s="64" t="s">
        <v>73</v>
      </c>
      <c r="D115" s="64">
        <v>405</v>
      </c>
      <c r="E115" s="149"/>
      <c r="F115" s="65">
        <f>D115*E115</f>
        <v>0</v>
      </c>
    </row>
    <row r="116" spans="1:6" s="79" customFormat="1" x14ac:dyDescent="0.2">
      <c r="A116" s="77"/>
      <c r="B116" s="78"/>
      <c r="C116" s="64"/>
      <c r="D116" s="64"/>
      <c r="E116" s="64"/>
      <c r="F116" s="65"/>
    </row>
    <row r="117" spans="1:6" s="79" customFormat="1" x14ac:dyDescent="0.2">
      <c r="A117" s="77">
        <v>15</v>
      </c>
      <c r="B117" s="78" t="s">
        <v>87</v>
      </c>
      <c r="C117" s="64" t="s">
        <v>73</v>
      </c>
      <c r="D117" s="64">
        <v>158</v>
      </c>
      <c r="E117" s="149"/>
      <c r="F117" s="65">
        <f>D117*E117</f>
        <v>0</v>
      </c>
    </row>
    <row r="118" spans="1:6" s="79" customFormat="1" x14ac:dyDescent="0.2">
      <c r="A118" s="77"/>
      <c r="B118" s="78"/>
      <c r="C118" s="64"/>
      <c r="D118" s="64"/>
      <c r="E118" s="64"/>
      <c r="F118" s="65"/>
    </row>
    <row r="119" spans="1:6" s="79" customFormat="1" x14ac:dyDescent="0.2">
      <c r="A119" s="77">
        <v>16</v>
      </c>
      <c r="B119" s="78" t="s">
        <v>428</v>
      </c>
      <c r="C119" s="64" t="s">
        <v>77</v>
      </c>
      <c r="D119" s="64">
        <v>14</v>
      </c>
      <c r="E119" s="149"/>
      <c r="F119" s="65">
        <f>D119*E119</f>
        <v>0</v>
      </c>
    </row>
    <row r="120" spans="1:6" s="79" customFormat="1" x14ac:dyDescent="0.2">
      <c r="A120" s="77"/>
      <c r="B120" s="78"/>
      <c r="C120" s="64"/>
      <c r="D120" s="64"/>
      <c r="E120" s="64"/>
      <c r="F120" s="65"/>
    </row>
    <row r="121" spans="1:6" s="79" customFormat="1" x14ac:dyDescent="0.2">
      <c r="A121" s="77">
        <v>17</v>
      </c>
      <c r="B121" s="78" t="s">
        <v>429</v>
      </c>
      <c r="C121" s="64" t="s">
        <v>77</v>
      </c>
      <c r="D121" s="64">
        <v>14</v>
      </c>
      <c r="E121" s="149"/>
      <c r="F121" s="65">
        <f t="shared" ref="F121" si="0">D121*E121</f>
        <v>0</v>
      </c>
    </row>
    <row r="122" spans="1:6" s="79" customFormat="1" x14ac:dyDescent="0.2">
      <c r="A122" s="77"/>
      <c r="B122" s="78"/>
      <c r="C122" s="64"/>
      <c r="D122" s="64"/>
      <c r="E122" s="64"/>
      <c r="F122" s="65"/>
    </row>
    <row r="123" spans="1:6" s="79" customFormat="1" x14ac:dyDescent="0.2">
      <c r="A123" s="77">
        <v>18</v>
      </c>
      <c r="B123" s="78" t="s">
        <v>430</v>
      </c>
      <c r="C123" s="64" t="s">
        <v>77</v>
      </c>
      <c r="D123" s="64">
        <v>6</v>
      </c>
      <c r="E123" s="149"/>
      <c r="F123" s="65">
        <f>D123*E123</f>
        <v>0</v>
      </c>
    </row>
    <row r="124" spans="1:6" s="79" customFormat="1" x14ac:dyDescent="0.2">
      <c r="A124" s="77"/>
      <c r="B124" s="78"/>
      <c r="C124" s="64"/>
      <c r="D124" s="64"/>
      <c r="E124" s="64"/>
      <c r="F124" s="65"/>
    </row>
    <row r="125" spans="1:6" s="84" customFormat="1" x14ac:dyDescent="0.2">
      <c r="A125" s="81">
        <v>19</v>
      </c>
      <c r="B125" s="82" t="s">
        <v>431</v>
      </c>
      <c r="C125" s="80" t="s">
        <v>80</v>
      </c>
      <c r="D125" s="80">
        <v>6</v>
      </c>
      <c r="E125" s="150"/>
      <c r="F125" s="83">
        <f>D125*E125</f>
        <v>0</v>
      </c>
    </row>
    <row r="126" spans="1:6" s="84" customFormat="1" x14ac:dyDescent="0.2">
      <c r="A126" s="81"/>
      <c r="B126" s="82"/>
      <c r="C126" s="80"/>
      <c r="D126" s="80"/>
      <c r="E126" s="80"/>
      <c r="F126" s="83"/>
    </row>
    <row r="127" spans="1:6" s="79" customFormat="1" x14ac:dyDescent="0.2">
      <c r="A127" s="77"/>
      <c r="B127" s="78" t="s">
        <v>88</v>
      </c>
      <c r="C127" s="64"/>
      <c r="D127" s="64"/>
      <c r="E127" s="64"/>
      <c r="F127" s="65"/>
    </row>
    <row r="128" spans="1:6" s="79" customFormat="1" x14ac:dyDescent="0.2">
      <c r="A128" s="77"/>
      <c r="B128" s="78"/>
      <c r="C128" s="64"/>
      <c r="D128" s="64"/>
      <c r="E128" s="64"/>
      <c r="F128" s="65"/>
    </row>
    <row r="129" spans="1:6" s="79" customFormat="1" ht="42.75" x14ac:dyDescent="0.2">
      <c r="A129" s="77">
        <v>20</v>
      </c>
      <c r="B129" s="78" t="s">
        <v>89</v>
      </c>
      <c r="C129" s="64" t="s">
        <v>78</v>
      </c>
      <c r="D129" s="64">
        <v>18</v>
      </c>
      <c r="E129" s="149"/>
      <c r="F129" s="65">
        <f>D129*E129</f>
        <v>0</v>
      </c>
    </row>
    <row r="130" spans="1:6" s="79" customFormat="1" x14ac:dyDescent="0.2">
      <c r="A130" s="77"/>
      <c r="B130" s="78"/>
      <c r="C130" s="64"/>
      <c r="D130" s="64"/>
      <c r="E130" s="64"/>
      <c r="F130" s="65"/>
    </row>
    <row r="131" spans="1:6" s="79" customFormat="1" ht="28.5" x14ac:dyDescent="0.2">
      <c r="A131" s="77"/>
      <c r="B131" s="78" t="s">
        <v>432</v>
      </c>
      <c r="C131" s="64"/>
      <c r="D131" s="64"/>
      <c r="E131" s="64"/>
      <c r="F131" s="65"/>
    </row>
    <row r="132" spans="1:6" s="79" customFormat="1" x14ac:dyDescent="0.2">
      <c r="A132" s="77"/>
      <c r="B132" s="78"/>
      <c r="C132" s="64"/>
      <c r="D132" s="64"/>
      <c r="E132" s="64"/>
      <c r="F132" s="65"/>
    </row>
    <row r="133" spans="1:6" s="79" customFormat="1" x14ac:dyDescent="0.2">
      <c r="A133" s="77">
        <v>21</v>
      </c>
      <c r="B133" s="78" t="s">
        <v>90</v>
      </c>
      <c r="C133" s="64" t="s">
        <v>78</v>
      </c>
      <c r="D133" s="64">
        <v>8</v>
      </c>
      <c r="E133" s="149"/>
      <c r="F133" s="65">
        <f>D133*E133</f>
        <v>0</v>
      </c>
    </row>
    <row r="134" spans="1:6" s="79" customFormat="1" x14ac:dyDescent="0.2">
      <c r="A134" s="77"/>
      <c r="B134" s="78"/>
      <c r="C134" s="64"/>
      <c r="D134" s="64"/>
      <c r="E134" s="64"/>
      <c r="F134" s="65"/>
    </row>
    <row r="135" spans="1:6" s="79" customFormat="1" x14ac:dyDescent="0.2">
      <c r="A135" s="77">
        <v>22</v>
      </c>
      <c r="B135" s="78" t="s">
        <v>91</v>
      </c>
      <c r="C135" s="64" t="s">
        <v>73</v>
      </c>
      <c r="D135" s="64">
        <v>4</v>
      </c>
      <c r="E135" s="149"/>
      <c r="F135" s="65">
        <f>D135*E135</f>
        <v>0</v>
      </c>
    </row>
    <row r="136" spans="1:6" s="79" customFormat="1" x14ac:dyDescent="0.2">
      <c r="A136" s="77"/>
      <c r="B136" s="78"/>
      <c r="C136" s="64"/>
      <c r="D136" s="64"/>
      <c r="E136" s="64"/>
      <c r="F136" s="65"/>
    </row>
    <row r="137" spans="1:6" s="79" customFormat="1" x14ac:dyDescent="0.2">
      <c r="A137" s="77"/>
      <c r="B137" s="78" t="s">
        <v>92</v>
      </c>
      <c r="C137" s="64"/>
      <c r="D137" s="64"/>
      <c r="E137" s="64"/>
      <c r="F137" s="65"/>
    </row>
    <row r="138" spans="1:6" s="79" customFormat="1" x14ac:dyDescent="0.2">
      <c r="A138" s="77"/>
      <c r="B138" s="78"/>
      <c r="C138" s="64"/>
      <c r="D138" s="64"/>
      <c r="E138" s="64"/>
      <c r="F138" s="65"/>
    </row>
    <row r="139" spans="1:6" s="79" customFormat="1" x14ac:dyDescent="0.2">
      <c r="A139" s="77">
        <v>23</v>
      </c>
      <c r="B139" s="78" t="s">
        <v>93</v>
      </c>
      <c r="C139" s="64" t="s">
        <v>78</v>
      </c>
      <c r="D139" s="64">
        <f>D307</f>
        <v>42</v>
      </c>
      <c r="E139" s="149"/>
      <c r="F139" s="65">
        <f>D139*E139</f>
        <v>0</v>
      </c>
    </row>
    <row r="140" spans="1:6" s="79" customFormat="1" x14ac:dyDescent="0.2">
      <c r="A140" s="77"/>
      <c r="B140" s="78"/>
      <c r="C140" s="64"/>
      <c r="D140" s="64"/>
      <c r="E140" s="64"/>
      <c r="F140" s="65"/>
    </row>
    <row r="141" spans="1:6" s="79" customFormat="1" x14ac:dyDescent="0.2">
      <c r="A141" s="77"/>
      <c r="B141" s="78" t="s">
        <v>515</v>
      </c>
      <c r="C141" s="64"/>
      <c r="D141" s="64"/>
      <c r="E141" s="64"/>
      <c r="F141" s="65"/>
    </row>
    <row r="142" spans="1:6" s="79" customFormat="1" x14ac:dyDescent="0.2">
      <c r="A142" s="77"/>
      <c r="B142" s="78"/>
      <c r="C142" s="64"/>
      <c r="D142" s="64"/>
      <c r="E142" s="64"/>
      <c r="F142" s="65"/>
    </row>
    <row r="143" spans="1:6" s="79" customFormat="1" x14ac:dyDescent="0.2">
      <c r="A143" s="77"/>
      <c r="B143" s="78" t="s">
        <v>433</v>
      </c>
      <c r="C143" s="64"/>
      <c r="D143" s="64"/>
      <c r="E143" s="64"/>
      <c r="F143" s="65"/>
    </row>
    <row r="144" spans="1:6" s="79" customFormat="1" x14ac:dyDescent="0.2">
      <c r="A144" s="77"/>
      <c r="B144" s="78"/>
      <c r="C144" s="64"/>
      <c r="D144" s="64"/>
      <c r="E144" s="64"/>
      <c r="F144" s="65"/>
    </row>
    <row r="145" spans="1:6" s="79" customFormat="1" ht="85.5" x14ac:dyDescent="0.2">
      <c r="A145" s="77">
        <v>24</v>
      </c>
      <c r="B145" s="78" t="s">
        <v>94</v>
      </c>
      <c r="C145" s="64" t="s">
        <v>73</v>
      </c>
      <c r="D145" s="64">
        <v>32</v>
      </c>
      <c r="E145" s="149"/>
      <c r="F145" s="65">
        <f>D145*E145</f>
        <v>0</v>
      </c>
    </row>
    <row r="146" spans="1:6" s="79" customFormat="1" x14ac:dyDescent="0.2">
      <c r="A146" s="77"/>
      <c r="B146" s="78"/>
      <c r="C146" s="64"/>
      <c r="D146" s="64"/>
      <c r="E146" s="64"/>
      <c r="F146" s="65"/>
    </row>
    <row r="147" spans="1:6" s="79" customFormat="1" ht="42.75" x14ac:dyDescent="0.2">
      <c r="A147" s="77"/>
      <c r="B147" s="78" t="s">
        <v>516</v>
      </c>
      <c r="C147" s="64"/>
      <c r="D147" s="64"/>
      <c r="E147" s="64"/>
      <c r="F147" s="65"/>
    </row>
    <row r="148" spans="1:6" s="79" customFormat="1" x14ac:dyDescent="0.2">
      <c r="A148" s="77"/>
      <c r="B148" s="78"/>
      <c r="C148" s="64"/>
      <c r="D148" s="64"/>
      <c r="E148" s="64"/>
      <c r="F148" s="65"/>
    </row>
    <row r="149" spans="1:6" s="79" customFormat="1" x14ac:dyDescent="0.2">
      <c r="A149" s="77">
        <v>25</v>
      </c>
      <c r="B149" s="78" t="s">
        <v>95</v>
      </c>
      <c r="C149" s="64" t="s">
        <v>78</v>
      </c>
      <c r="D149" s="64">
        <v>32</v>
      </c>
      <c r="E149" s="149"/>
      <c r="F149" s="65">
        <f>D149*E149</f>
        <v>0</v>
      </c>
    </row>
    <row r="150" spans="1:6" s="79" customFormat="1" x14ac:dyDescent="0.2">
      <c r="A150" s="77"/>
      <c r="B150" s="78"/>
      <c r="C150" s="64"/>
      <c r="D150" s="64"/>
      <c r="E150" s="64"/>
      <c r="F150" s="65"/>
    </row>
    <row r="151" spans="1:6" s="79" customFormat="1" x14ac:dyDescent="0.2">
      <c r="A151" s="77">
        <v>26</v>
      </c>
      <c r="B151" s="78" t="s">
        <v>96</v>
      </c>
      <c r="C151" s="64" t="s">
        <v>78</v>
      </c>
      <c r="D151" s="64">
        <v>457</v>
      </c>
      <c r="E151" s="149"/>
      <c r="F151" s="65">
        <f>D151*E151</f>
        <v>0</v>
      </c>
    </row>
    <row r="152" spans="1:6" s="79" customFormat="1" x14ac:dyDescent="0.2">
      <c r="A152" s="77"/>
      <c r="B152" s="78"/>
      <c r="C152" s="64"/>
      <c r="D152" s="64"/>
      <c r="E152" s="64"/>
      <c r="F152" s="65"/>
    </row>
    <row r="153" spans="1:6" s="79" customFormat="1" x14ac:dyDescent="0.2">
      <c r="A153" s="77">
        <v>27</v>
      </c>
      <c r="B153" s="78" t="s">
        <v>434</v>
      </c>
      <c r="C153" s="64" t="s">
        <v>78</v>
      </c>
      <c r="D153" s="64">
        <v>22</v>
      </c>
      <c r="E153" s="149"/>
      <c r="F153" s="65">
        <f>D153*E153</f>
        <v>0</v>
      </c>
    </row>
    <row r="154" spans="1:6" s="79" customFormat="1" x14ac:dyDescent="0.2">
      <c r="A154" s="77"/>
      <c r="B154" s="78"/>
      <c r="C154" s="64"/>
      <c r="D154" s="64"/>
      <c r="E154" s="64"/>
      <c r="F154" s="65"/>
    </row>
    <row r="155" spans="1:6" s="79" customFormat="1" x14ac:dyDescent="0.2">
      <c r="A155" s="77"/>
      <c r="B155" s="78" t="s">
        <v>435</v>
      </c>
      <c r="C155" s="64"/>
      <c r="D155" s="64"/>
      <c r="E155" s="64"/>
      <c r="F155" s="65"/>
    </row>
    <row r="156" spans="1:6" s="79" customFormat="1" x14ac:dyDescent="0.2">
      <c r="A156" s="77"/>
      <c r="B156" s="78"/>
      <c r="C156" s="64"/>
      <c r="D156" s="64"/>
      <c r="E156" s="64"/>
      <c r="F156" s="65"/>
    </row>
    <row r="157" spans="1:6" s="79" customFormat="1" ht="45.75" customHeight="1" x14ac:dyDescent="0.2">
      <c r="A157" s="77"/>
      <c r="B157" s="78" t="s">
        <v>436</v>
      </c>
      <c r="C157" s="64"/>
      <c r="D157" s="64"/>
      <c r="E157" s="64"/>
      <c r="F157" s="65"/>
    </row>
    <row r="158" spans="1:6" s="79" customFormat="1" x14ac:dyDescent="0.2">
      <c r="A158" s="77"/>
      <c r="B158" s="78"/>
      <c r="C158" s="64"/>
      <c r="D158" s="64"/>
      <c r="E158" s="64"/>
      <c r="F158" s="65"/>
    </row>
    <row r="159" spans="1:6" s="79" customFormat="1" x14ac:dyDescent="0.2">
      <c r="A159" s="77"/>
      <c r="B159" s="78" t="s">
        <v>393</v>
      </c>
      <c r="C159" s="64"/>
      <c r="D159" s="64"/>
      <c r="E159" s="64"/>
      <c r="F159" s="65"/>
    </row>
    <row r="160" spans="1:6" s="79" customFormat="1" x14ac:dyDescent="0.2">
      <c r="A160" s="77"/>
      <c r="B160" s="78"/>
      <c r="C160" s="64"/>
      <c r="D160" s="64"/>
      <c r="E160" s="64"/>
      <c r="F160" s="65"/>
    </row>
    <row r="161" spans="1:6" s="79" customFormat="1" ht="99.75" customHeight="1" x14ac:dyDescent="0.25">
      <c r="A161" s="77">
        <v>28</v>
      </c>
      <c r="B161" s="78" t="s">
        <v>375</v>
      </c>
      <c r="C161" s="64" t="s">
        <v>77</v>
      </c>
      <c r="D161" s="80">
        <v>5</v>
      </c>
      <c r="E161" s="148"/>
      <c r="F161" s="65">
        <f>D161*E161</f>
        <v>0</v>
      </c>
    </row>
    <row r="162" spans="1:6" s="79" customFormat="1" x14ac:dyDescent="0.2">
      <c r="A162" s="77"/>
      <c r="B162" s="78"/>
      <c r="C162" s="64"/>
      <c r="D162" s="80"/>
      <c r="E162" s="64"/>
      <c r="F162" s="65"/>
    </row>
    <row r="163" spans="1:6" s="79" customFormat="1" ht="28.5" x14ac:dyDescent="0.2">
      <c r="A163" s="77">
        <v>29</v>
      </c>
      <c r="B163" s="78" t="s">
        <v>394</v>
      </c>
      <c r="C163" s="64" t="s">
        <v>77</v>
      </c>
      <c r="D163" s="80">
        <v>5</v>
      </c>
      <c r="E163" s="148"/>
      <c r="F163" s="65">
        <f>D163*E163</f>
        <v>0</v>
      </c>
    </row>
    <row r="164" spans="1:6" s="79" customFormat="1" x14ac:dyDescent="0.2">
      <c r="A164" s="77"/>
      <c r="B164" s="78"/>
      <c r="C164" s="64"/>
      <c r="D164" s="80"/>
      <c r="E164" s="64"/>
      <c r="F164" s="65"/>
    </row>
    <row r="165" spans="1:6" s="79" customFormat="1" ht="28.5" x14ac:dyDescent="0.2">
      <c r="A165" s="77">
        <v>30</v>
      </c>
      <c r="B165" s="78" t="s">
        <v>395</v>
      </c>
      <c r="C165" s="64" t="s">
        <v>77</v>
      </c>
      <c r="D165" s="80">
        <v>5</v>
      </c>
      <c r="E165" s="148"/>
      <c r="F165" s="65">
        <f>D165*E165</f>
        <v>0</v>
      </c>
    </row>
    <row r="166" spans="1:6" s="79" customFormat="1" x14ac:dyDescent="0.2">
      <c r="A166" s="77"/>
      <c r="B166" s="78"/>
      <c r="C166" s="64"/>
      <c r="D166" s="64"/>
      <c r="E166" s="64"/>
      <c r="F166" s="65"/>
    </row>
    <row r="167" spans="1:6" s="79" customFormat="1" x14ac:dyDescent="0.2">
      <c r="A167" s="77"/>
      <c r="B167" s="78" t="s">
        <v>437</v>
      </c>
      <c r="C167" s="64"/>
      <c r="D167" s="64"/>
      <c r="E167" s="85"/>
      <c r="F167" s="65"/>
    </row>
    <row r="168" spans="1:6" s="79" customFormat="1" x14ac:dyDescent="0.2">
      <c r="A168" s="77"/>
      <c r="B168" s="78"/>
      <c r="C168" s="64"/>
      <c r="D168" s="64"/>
      <c r="E168" s="85"/>
      <c r="F168" s="65"/>
    </row>
    <row r="169" spans="1:6" s="79" customFormat="1" x14ac:dyDescent="0.2">
      <c r="A169" s="77">
        <v>31</v>
      </c>
      <c r="B169" s="78" t="s">
        <v>97</v>
      </c>
      <c r="C169" s="64" t="s">
        <v>79</v>
      </c>
      <c r="D169" s="64">
        <v>20</v>
      </c>
      <c r="E169" s="151"/>
      <c r="F169" s="65">
        <f>D169*E169</f>
        <v>0</v>
      </c>
    </row>
    <row r="170" spans="1:6" s="79" customFormat="1" x14ac:dyDescent="0.2">
      <c r="A170" s="77"/>
      <c r="B170" s="78"/>
      <c r="C170" s="64"/>
      <c r="D170" s="64"/>
      <c r="E170" s="85"/>
      <c r="F170" s="65"/>
    </row>
    <row r="171" spans="1:6" s="79" customFormat="1" x14ac:dyDescent="0.2">
      <c r="A171" s="77">
        <v>32</v>
      </c>
      <c r="B171" s="78" t="s">
        <v>528</v>
      </c>
      <c r="C171" s="64" t="s">
        <v>73</v>
      </c>
      <c r="D171" s="64">
        <v>108</v>
      </c>
      <c r="E171" s="151"/>
      <c r="F171" s="65">
        <f>D171*E171</f>
        <v>0</v>
      </c>
    </row>
    <row r="172" spans="1:6" s="79" customFormat="1" x14ac:dyDescent="0.2">
      <c r="A172" s="77"/>
      <c r="B172" s="78"/>
      <c r="C172" s="64"/>
      <c r="D172" s="64"/>
      <c r="E172" s="64"/>
      <c r="F172" s="65"/>
    </row>
    <row r="173" spans="1:6" s="79" customFormat="1" x14ac:dyDescent="0.2">
      <c r="A173" s="77">
        <v>33</v>
      </c>
      <c r="B173" s="78" t="s">
        <v>541</v>
      </c>
      <c r="C173" s="64" t="s">
        <v>78</v>
      </c>
      <c r="D173" s="64">
        <v>1060</v>
      </c>
      <c r="E173" s="149"/>
      <c r="F173" s="65">
        <f>D173*E173</f>
        <v>0</v>
      </c>
    </row>
    <row r="174" spans="1:6" s="79" customFormat="1" x14ac:dyDescent="0.2">
      <c r="A174" s="77"/>
      <c r="B174" s="78"/>
      <c r="C174" s="64"/>
      <c r="D174" s="64"/>
      <c r="E174" s="64"/>
      <c r="F174" s="65"/>
    </row>
    <row r="175" spans="1:6" s="79" customFormat="1" x14ac:dyDescent="0.2">
      <c r="A175" s="77">
        <v>34</v>
      </c>
      <c r="B175" s="78" t="s">
        <v>540</v>
      </c>
      <c r="C175" s="64" t="s">
        <v>73</v>
      </c>
      <c r="D175" s="64">
        <f>D481</f>
        <v>531</v>
      </c>
      <c r="E175" s="149"/>
      <c r="F175" s="65">
        <f>D175*E175</f>
        <v>0</v>
      </c>
    </row>
    <row r="176" spans="1:6" s="79" customFormat="1" x14ac:dyDescent="0.2">
      <c r="A176" s="77"/>
      <c r="B176" s="78"/>
      <c r="C176" s="64"/>
      <c r="D176" s="64"/>
      <c r="E176" s="64"/>
      <c r="F176" s="65"/>
    </row>
    <row r="177" spans="1:6" s="79" customFormat="1" ht="15.75" thickBot="1" x14ac:dyDescent="0.3">
      <c r="A177" s="77"/>
      <c r="B177" s="87" t="s">
        <v>98</v>
      </c>
      <c r="C177" s="64"/>
      <c r="D177" s="64"/>
      <c r="E177" s="64"/>
      <c r="F177" s="70">
        <f>SUM(F81:F175)</f>
        <v>0</v>
      </c>
    </row>
    <row r="178" spans="1:6" s="79" customFormat="1" x14ac:dyDescent="0.2">
      <c r="A178" s="77"/>
      <c r="B178" s="78"/>
      <c r="C178" s="64"/>
      <c r="D178" s="64"/>
      <c r="E178" s="64"/>
      <c r="F178" s="65"/>
    </row>
    <row r="179" spans="1:6" s="90" customFormat="1" ht="15" x14ac:dyDescent="0.25">
      <c r="A179" s="88"/>
      <c r="B179" s="89" t="s">
        <v>99</v>
      </c>
      <c r="C179" s="73"/>
      <c r="D179" s="73"/>
      <c r="E179" s="73"/>
      <c r="F179" s="74"/>
    </row>
    <row r="180" spans="1:6" s="79" customFormat="1" x14ac:dyDescent="0.2">
      <c r="A180" s="77"/>
      <c r="B180" s="78"/>
      <c r="C180" s="64"/>
      <c r="D180" s="64"/>
      <c r="E180" s="64"/>
      <c r="F180" s="65"/>
    </row>
    <row r="181" spans="1:6" s="79" customFormat="1" x14ac:dyDescent="0.2">
      <c r="A181" s="77"/>
      <c r="B181" s="78" t="s">
        <v>52</v>
      </c>
      <c r="C181" s="64"/>
      <c r="D181" s="64"/>
      <c r="E181" s="64"/>
      <c r="F181" s="65"/>
    </row>
    <row r="182" spans="1:6" s="79" customFormat="1" x14ac:dyDescent="0.2">
      <c r="A182" s="77"/>
      <c r="B182" s="78"/>
      <c r="C182" s="64"/>
      <c r="D182" s="64"/>
      <c r="E182" s="64"/>
      <c r="F182" s="65"/>
    </row>
    <row r="183" spans="1:6" s="79" customFormat="1" x14ac:dyDescent="0.2">
      <c r="A183" s="77"/>
      <c r="B183" s="78" t="s">
        <v>100</v>
      </c>
      <c r="C183" s="64"/>
      <c r="D183" s="64"/>
      <c r="E183" s="64"/>
      <c r="F183" s="65"/>
    </row>
    <row r="184" spans="1:6" s="79" customFormat="1" x14ac:dyDescent="0.2">
      <c r="A184" s="77"/>
      <c r="B184" s="78"/>
      <c r="C184" s="64"/>
      <c r="D184" s="64"/>
      <c r="E184" s="64"/>
      <c r="F184" s="65"/>
    </row>
    <row r="185" spans="1:6" s="79" customFormat="1" ht="42.75" x14ac:dyDescent="0.2">
      <c r="A185" s="77"/>
      <c r="B185" s="78" t="s">
        <v>101</v>
      </c>
      <c r="C185" s="64"/>
      <c r="D185" s="64"/>
      <c r="E185" s="64"/>
      <c r="F185" s="65"/>
    </row>
    <row r="186" spans="1:6" s="79" customFormat="1" x14ac:dyDescent="0.2">
      <c r="A186" s="77"/>
      <c r="B186" s="78"/>
      <c r="C186" s="64"/>
      <c r="D186" s="64"/>
      <c r="E186" s="64"/>
      <c r="F186" s="65"/>
    </row>
    <row r="187" spans="1:6" s="79" customFormat="1" x14ac:dyDescent="0.2">
      <c r="A187" s="77"/>
      <c r="B187" s="78" t="s">
        <v>102</v>
      </c>
      <c r="C187" s="64"/>
      <c r="D187" s="64"/>
      <c r="E187" s="64"/>
      <c r="F187" s="65"/>
    </row>
    <row r="188" spans="1:6" s="79" customFormat="1" x14ac:dyDescent="0.2">
      <c r="A188" s="77"/>
      <c r="B188" s="78"/>
      <c r="C188" s="64"/>
      <c r="D188" s="64"/>
      <c r="E188" s="64"/>
      <c r="F188" s="65"/>
    </row>
    <row r="189" spans="1:6" s="79" customFormat="1" ht="59.25" customHeight="1" x14ac:dyDescent="0.2">
      <c r="A189" s="77"/>
      <c r="B189" s="78" t="s">
        <v>103</v>
      </c>
      <c r="C189" s="64"/>
      <c r="D189" s="64"/>
      <c r="E189" s="64"/>
      <c r="F189" s="65"/>
    </row>
    <row r="190" spans="1:6" s="79" customFormat="1" x14ac:dyDescent="0.2">
      <c r="A190" s="77"/>
      <c r="B190" s="78"/>
      <c r="C190" s="64"/>
      <c r="D190" s="64"/>
      <c r="E190" s="85"/>
      <c r="F190" s="65"/>
    </row>
    <row r="191" spans="1:6" s="79" customFormat="1" x14ac:dyDescent="0.2">
      <c r="A191" s="77"/>
      <c r="B191" s="78" t="s">
        <v>409</v>
      </c>
      <c r="C191" s="64"/>
      <c r="D191" s="64"/>
      <c r="E191" s="85"/>
      <c r="F191" s="65"/>
    </row>
    <row r="192" spans="1:6" s="79" customFormat="1" x14ac:dyDescent="0.2">
      <c r="A192" s="77"/>
      <c r="B192" s="78"/>
      <c r="C192" s="64"/>
      <c r="D192" s="64"/>
      <c r="E192" s="85"/>
      <c r="F192" s="65"/>
    </row>
    <row r="193" spans="1:6" s="79" customFormat="1" ht="28.5" x14ac:dyDescent="0.2">
      <c r="A193" s="77"/>
      <c r="B193" s="78" t="s">
        <v>106</v>
      </c>
      <c r="C193" s="64"/>
      <c r="D193" s="64"/>
      <c r="E193" s="85"/>
      <c r="F193" s="65"/>
    </row>
    <row r="194" spans="1:6" s="79" customFormat="1" x14ac:dyDescent="0.2">
      <c r="A194" s="77"/>
      <c r="B194" s="78"/>
      <c r="C194" s="64"/>
      <c r="D194" s="64"/>
      <c r="E194" s="85"/>
      <c r="F194" s="65"/>
    </row>
    <row r="195" spans="1:6" s="79" customFormat="1" x14ac:dyDescent="0.2">
      <c r="A195" s="77">
        <v>1</v>
      </c>
      <c r="B195" s="78" t="s">
        <v>107</v>
      </c>
      <c r="C195" s="64" t="s">
        <v>79</v>
      </c>
      <c r="D195" s="64">
        <v>68</v>
      </c>
      <c r="E195" s="151"/>
      <c r="F195" s="65">
        <f>D195*E195</f>
        <v>0</v>
      </c>
    </row>
    <row r="196" spans="1:6" s="79" customFormat="1" x14ac:dyDescent="0.2">
      <c r="A196" s="77"/>
      <c r="B196" s="78"/>
      <c r="C196" s="64"/>
      <c r="D196" s="64"/>
      <c r="E196" s="85"/>
      <c r="F196" s="65"/>
    </row>
    <row r="197" spans="1:6" s="79" customFormat="1" x14ac:dyDescent="0.2">
      <c r="A197" s="77"/>
      <c r="B197" s="78" t="s">
        <v>108</v>
      </c>
      <c r="C197" s="64"/>
      <c r="D197" s="64"/>
      <c r="E197" s="85"/>
      <c r="F197" s="65"/>
    </row>
    <row r="198" spans="1:6" s="79" customFormat="1" x14ac:dyDescent="0.2">
      <c r="A198" s="77"/>
      <c r="B198" s="78"/>
      <c r="C198" s="64"/>
      <c r="D198" s="64"/>
      <c r="E198" s="85"/>
      <c r="F198" s="65"/>
    </row>
    <row r="199" spans="1:6" s="79" customFormat="1" ht="63.75" customHeight="1" x14ac:dyDescent="0.2">
      <c r="A199" s="77">
        <v>2</v>
      </c>
      <c r="B199" s="78" t="s">
        <v>109</v>
      </c>
      <c r="C199" s="64" t="s">
        <v>78</v>
      </c>
      <c r="D199" s="64">
        <v>457</v>
      </c>
      <c r="E199" s="151"/>
      <c r="F199" s="65">
        <f>D199*E199</f>
        <v>0</v>
      </c>
    </row>
    <row r="200" spans="1:6" s="79" customFormat="1" x14ac:dyDescent="0.2">
      <c r="A200" s="77"/>
      <c r="B200" s="78"/>
      <c r="C200" s="64"/>
      <c r="D200" s="64"/>
      <c r="E200" s="85"/>
      <c r="F200" s="65"/>
    </row>
    <row r="201" spans="1:6" s="79" customFormat="1" x14ac:dyDescent="0.2">
      <c r="A201" s="77"/>
      <c r="B201" s="78" t="s">
        <v>110</v>
      </c>
      <c r="C201" s="64"/>
      <c r="D201" s="64"/>
      <c r="E201" s="85"/>
      <c r="F201" s="65"/>
    </row>
    <row r="202" spans="1:6" s="79" customFormat="1" x14ac:dyDescent="0.2">
      <c r="A202" s="77"/>
      <c r="B202" s="78"/>
      <c r="C202" s="64"/>
      <c r="D202" s="64"/>
      <c r="E202" s="85"/>
      <c r="F202" s="65"/>
    </row>
    <row r="203" spans="1:6" s="79" customFormat="1" x14ac:dyDescent="0.2">
      <c r="A203" s="77"/>
      <c r="B203" s="78" t="s">
        <v>111</v>
      </c>
      <c r="C203" s="64"/>
      <c r="D203" s="64"/>
      <c r="E203" s="85"/>
      <c r="F203" s="65"/>
    </row>
    <row r="204" spans="1:6" s="79" customFormat="1" x14ac:dyDescent="0.2">
      <c r="A204" s="77"/>
      <c r="B204" s="78"/>
      <c r="C204" s="64"/>
      <c r="D204" s="64"/>
      <c r="E204" s="85"/>
      <c r="F204" s="65"/>
    </row>
    <row r="205" spans="1:6" s="79" customFormat="1" x14ac:dyDescent="0.2">
      <c r="A205" s="77">
        <v>3</v>
      </c>
      <c r="B205" s="78" t="s">
        <v>112</v>
      </c>
      <c r="C205" s="64" t="s">
        <v>77</v>
      </c>
      <c r="D205" s="64">
        <v>4</v>
      </c>
      <c r="E205" s="151"/>
      <c r="F205" s="65">
        <f>D205*E205</f>
        <v>0</v>
      </c>
    </row>
    <row r="206" spans="1:6" s="79" customFormat="1" x14ac:dyDescent="0.2">
      <c r="A206" s="77"/>
      <c r="B206" s="78"/>
      <c r="C206" s="64"/>
      <c r="D206" s="64"/>
      <c r="E206" s="85"/>
      <c r="F206" s="65"/>
    </row>
    <row r="207" spans="1:6" s="79" customFormat="1" x14ac:dyDescent="0.2">
      <c r="A207" s="77"/>
      <c r="B207" s="78" t="s">
        <v>113</v>
      </c>
      <c r="C207" s="64"/>
      <c r="D207" s="64"/>
      <c r="E207" s="85"/>
      <c r="F207" s="65"/>
    </row>
    <row r="208" spans="1:6" s="79" customFormat="1" x14ac:dyDescent="0.2">
      <c r="A208" s="77"/>
      <c r="B208" s="78"/>
      <c r="C208" s="64"/>
      <c r="D208" s="64"/>
      <c r="E208" s="85"/>
      <c r="F208" s="65"/>
    </row>
    <row r="209" spans="1:6" s="79" customFormat="1" ht="42.75" x14ac:dyDescent="0.2">
      <c r="A209" s="77"/>
      <c r="B209" s="78" t="s">
        <v>114</v>
      </c>
      <c r="C209" s="64"/>
      <c r="D209" s="64"/>
      <c r="E209" s="85"/>
      <c r="F209" s="65"/>
    </row>
    <row r="210" spans="1:6" s="79" customFormat="1" x14ac:dyDescent="0.2">
      <c r="A210" s="77"/>
      <c r="B210" s="78"/>
      <c r="C210" s="64"/>
      <c r="D210" s="64"/>
      <c r="E210" s="85"/>
      <c r="F210" s="65"/>
    </row>
    <row r="211" spans="1:6" s="79" customFormat="1" ht="42.75" x14ac:dyDescent="0.2">
      <c r="A211" s="77">
        <v>4</v>
      </c>
      <c r="B211" s="78" t="s">
        <v>115</v>
      </c>
      <c r="C211" s="64" t="s">
        <v>78</v>
      </c>
      <c r="D211" s="64">
        <v>457</v>
      </c>
      <c r="E211" s="151"/>
      <c r="F211" s="65">
        <f>D211*E211</f>
        <v>0</v>
      </c>
    </row>
    <row r="212" spans="1:6" s="79" customFormat="1" x14ac:dyDescent="0.2">
      <c r="A212" s="77"/>
      <c r="B212" s="78"/>
      <c r="C212" s="64"/>
      <c r="D212" s="64"/>
      <c r="E212" s="85"/>
      <c r="F212" s="65"/>
    </row>
    <row r="213" spans="1:6" s="79" customFormat="1" x14ac:dyDescent="0.2">
      <c r="A213" s="77"/>
      <c r="B213" s="78"/>
      <c r="C213" s="64"/>
      <c r="D213" s="64"/>
      <c r="E213" s="85"/>
      <c r="F213" s="65"/>
    </row>
    <row r="214" spans="1:6" s="79" customFormat="1" ht="15.75" thickBot="1" x14ac:dyDescent="0.3">
      <c r="A214" s="77"/>
      <c r="B214" s="87" t="s">
        <v>117</v>
      </c>
      <c r="C214" s="64"/>
      <c r="D214" s="64"/>
      <c r="E214" s="64"/>
      <c r="F214" s="70">
        <f>SUM(F190:F213)</f>
        <v>0</v>
      </c>
    </row>
    <row r="215" spans="1:6" s="79" customFormat="1" ht="15" x14ac:dyDescent="0.25">
      <c r="A215" s="77"/>
      <c r="B215" s="87"/>
      <c r="C215" s="64"/>
      <c r="D215" s="64"/>
      <c r="E215" s="64"/>
      <c r="F215" s="65"/>
    </row>
    <row r="216" spans="1:6" s="79" customFormat="1" ht="30" x14ac:dyDescent="0.25">
      <c r="A216" s="88"/>
      <c r="B216" s="89" t="s">
        <v>118</v>
      </c>
      <c r="C216" s="73"/>
      <c r="D216" s="73"/>
      <c r="E216" s="73"/>
      <c r="F216" s="74"/>
    </row>
    <row r="217" spans="1:6" s="79" customFormat="1" x14ac:dyDescent="0.2">
      <c r="A217" s="77"/>
      <c r="B217" s="78"/>
      <c r="C217" s="64"/>
      <c r="D217" s="64"/>
      <c r="E217" s="64"/>
      <c r="F217" s="65"/>
    </row>
    <row r="218" spans="1:6" s="79" customFormat="1" x14ac:dyDescent="0.2">
      <c r="A218" s="77"/>
      <c r="B218" s="78" t="s">
        <v>52</v>
      </c>
      <c r="C218" s="64"/>
      <c r="D218" s="64"/>
      <c r="E218" s="64"/>
      <c r="F218" s="65"/>
    </row>
    <row r="219" spans="1:6" s="79" customFormat="1" x14ac:dyDescent="0.2">
      <c r="A219" s="77"/>
      <c r="B219" s="78"/>
      <c r="C219" s="64"/>
      <c r="D219" s="64"/>
      <c r="E219" s="64"/>
      <c r="F219" s="65"/>
    </row>
    <row r="220" spans="1:6" s="79" customFormat="1" ht="57" x14ac:dyDescent="0.2">
      <c r="A220" s="77"/>
      <c r="B220" s="78" t="s">
        <v>119</v>
      </c>
      <c r="C220" s="64"/>
      <c r="D220" s="64"/>
      <c r="E220" s="64"/>
      <c r="F220" s="65"/>
    </row>
    <row r="221" spans="1:6" s="79" customFormat="1" x14ac:dyDescent="0.2">
      <c r="A221" s="77"/>
      <c r="B221" s="78"/>
      <c r="C221" s="64"/>
      <c r="D221" s="64"/>
      <c r="E221" s="64"/>
      <c r="F221" s="65"/>
    </row>
    <row r="222" spans="1:6" s="79" customFormat="1" x14ac:dyDescent="0.2">
      <c r="A222" s="77"/>
      <c r="B222" s="78" t="s">
        <v>120</v>
      </c>
      <c r="C222" s="64"/>
      <c r="D222" s="64"/>
      <c r="E222" s="64"/>
      <c r="F222" s="65"/>
    </row>
    <row r="223" spans="1:6" s="79" customFormat="1" x14ac:dyDescent="0.2">
      <c r="A223" s="77"/>
      <c r="B223" s="78"/>
      <c r="C223" s="64"/>
      <c r="D223" s="64"/>
      <c r="E223" s="64"/>
      <c r="F223" s="65"/>
    </row>
    <row r="224" spans="1:6" s="79" customFormat="1" ht="74.25" customHeight="1" x14ac:dyDescent="0.2">
      <c r="A224" s="77"/>
      <c r="B224" s="78" t="s">
        <v>438</v>
      </c>
      <c r="C224" s="64"/>
      <c r="D224" s="64"/>
      <c r="E224" s="64"/>
      <c r="F224" s="65"/>
    </row>
    <row r="225" spans="1:6" s="79" customFormat="1" x14ac:dyDescent="0.2">
      <c r="A225" s="77"/>
      <c r="B225" s="78"/>
      <c r="C225" s="64"/>
      <c r="D225" s="64"/>
      <c r="E225" s="64"/>
      <c r="F225" s="65"/>
    </row>
    <row r="226" spans="1:6" s="79" customFormat="1" x14ac:dyDescent="0.2">
      <c r="A226" s="77"/>
      <c r="B226" s="78" t="s">
        <v>121</v>
      </c>
      <c r="C226" s="64"/>
      <c r="D226" s="64"/>
      <c r="E226" s="64"/>
      <c r="F226" s="65"/>
    </row>
    <row r="227" spans="1:6" s="79" customFormat="1" x14ac:dyDescent="0.2">
      <c r="A227" s="77"/>
      <c r="B227" s="78"/>
      <c r="C227" s="64"/>
      <c r="D227" s="64"/>
      <c r="E227" s="64"/>
      <c r="F227" s="65"/>
    </row>
    <row r="228" spans="1:6" s="79" customFormat="1" ht="71.25" x14ac:dyDescent="0.2">
      <c r="A228" s="77"/>
      <c r="B228" s="78" t="s">
        <v>517</v>
      </c>
      <c r="C228" s="64"/>
      <c r="D228" s="64"/>
      <c r="E228" s="64"/>
      <c r="F228" s="65"/>
    </row>
    <row r="229" spans="1:6" s="79" customFormat="1" ht="16.5" customHeight="1" x14ac:dyDescent="0.2">
      <c r="A229" s="77"/>
      <c r="B229" s="78"/>
      <c r="C229" s="64"/>
      <c r="D229" s="64"/>
      <c r="E229" s="64"/>
      <c r="F229" s="65"/>
    </row>
    <row r="230" spans="1:6" s="79" customFormat="1" ht="57" x14ac:dyDescent="0.2">
      <c r="A230" s="77"/>
      <c r="B230" s="78" t="s">
        <v>122</v>
      </c>
      <c r="C230" s="64"/>
      <c r="D230" s="64"/>
      <c r="E230" s="64"/>
      <c r="F230" s="65"/>
    </row>
    <row r="231" spans="1:6" s="79" customFormat="1" x14ac:dyDescent="0.2">
      <c r="A231" s="77"/>
      <c r="B231" s="78"/>
      <c r="C231" s="64"/>
      <c r="D231" s="64"/>
      <c r="E231" s="64"/>
      <c r="F231" s="65"/>
    </row>
    <row r="232" spans="1:6" s="79" customFormat="1" ht="42.75" x14ac:dyDescent="0.2">
      <c r="A232" s="77"/>
      <c r="B232" s="78" t="s">
        <v>123</v>
      </c>
      <c r="C232" s="64"/>
      <c r="D232" s="64"/>
      <c r="E232" s="64"/>
      <c r="F232" s="65"/>
    </row>
    <row r="233" spans="1:6" s="79" customFormat="1" x14ac:dyDescent="0.2">
      <c r="A233" s="77"/>
      <c r="B233" s="78"/>
      <c r="C233" s="64"/>
      <c r="D233" s="64"/>
      <c r="E233" s="64"/>
      <c r="F233" s="65"/>
    </row>
    <row r="234" spans="1:6" s="79" customFormat="1" hidden="1" x14ac:dyDescent="0.2">
      <c r="A234" s="77"/>
      <c r="B234" s="78" t="s">
        <v>66</v>
      </c>
      <c r="C234" s="64"/>
      <c r="D234" s="64"/>
      <c r="E234" s="64"/>
      <c r="F234" s="65"/>
    </row>
    <row r="235" spans="1:6" s="79" customFormat="1" hidden="1" x14ac:dyDescent="0.2">
      <c r="A235" s="77"/>
      <c r="B235" s="78"/>
      <c r="C235" s="64"/>
      <c r="D235" s="64"/>
      <c r="E235" s="64"/>
      <c r="F235" s="65"/>
    </row>
    <row r="236" spans="1:6" s="79" customFormat="1" ht="114" hidden="1" x14ac:dyDescent="0.2">
      <c r="A236" s="77"/>
      <c r="B236" s="91" t="s">
        <v>391</v>
      </c>
      <c r="C236" s="64"/>
      <c r="D236" s="64"/>
      <c r="E236" s="64"/>
      <c r="F236" s="65"/>
    </row>
    <row r="237" spans="1:6" s="79" customFormat="1" x14ac:dyDescent="0.2">
      <c r="A237" s="77"/>
      <c r="B237" s="78"/>
      <c r="C237" s="64"/>
      <c r="D237" s="64"/>
      <c r="E237" s="64"/>
      <c r="F237" s="65"/>
    </row>
    <row r="238" spans="1:6" s="79" customFormat="1" x14ac:dyDescent="0.2">
      <c r="A238" s="77"/>
      <c r="B238" s="78" t="s">
        <v>124</v>
      </c>
      <c r="C238" s="64"/>
      <c r="D238" s="64"/>
      <c r="E238" s="64"/>
      <c r="F238" s="65"/>
    </row>
    <row r="239" spans="1:6" s="79" customFormat="1" x14ac:dyDescent="0.2">
      <c r="A239" s="77"/>
      <c r="B239" s="78"/>
      <c r="C239" s="64"/>
      <c r="D239" s="64"/>
      <c r="E239" s="64"/>
      <c r="F239" s="65"/>
    </row>
    <row r="240" spans="1:6" s="79" customFormat="1" ht="28.5" x14ac:dyDescent="0.2">
      <c r="A240" s="77"/>
      <c r="B240" s="78" t="s">
        <v>125</v>
      </c>
      <c r="C240" s="64"/>
      <c r="D240" s="64"/>
      <c r="E240" s="64"/>
      <c r="F240" s="65"/>
    </row>
    <row r="241" spans="1:6" s="79" customFormat="1" x14ac:dyDescent="0.2">
      <c r="A241" s="77"/>
      <c r="B241" s="78"/>
      <c r="C241" s="64"/>
      <c r="D241" s="64"/>
      <c r="E241" s="64"/>
      <c r="F241" s="65"/>
    </row>
    <row r="242" spans="1:6" s="79" customFormat="1" x14ac:dyDescent="0.2">
      <c r="A242" s="77">
        <v>1</v>
      </c>
      <c r="B242" s="78" t="s">
        <v>532</v>
      </c>
      <c r="C242" s="64" t="s">
        <v>79</v>
      </c>
      <c r="D242" s="64">
        <v>6</v>
      </c>
      <c r="E242" s="148"/>
      <c r="F242" s="65">
        <f>D242*E242</f>
        <v>0</v>
      </c>
    </row>
    <row r="243" spans="1:6" s="79" customFormat="1" x14ac:dyDescent="0.2">
      <c r="A243" s="77"/>
      <c r="B243" s="78"/>
      <c r="C243" s="64"/>
      <c r="D243" s="64"/>
      <c r="E243" s="64"/>
      <c r="F243" s="65"/>
    </row>
    <row r="244" spans="1:6" s="79" customFormat="1" ht="28.5" x14ac:dyDescent="0.2">
      <c r="A244" s="77">
        <v>2</v>
      </c>
      <c r="B244" s="78" t="s">
        <v>533</v>
      </c>
      <c r="C244" s="64" t="s">
        <v>79</v>
      </c>
      <c r="D244" s="64">
        <v>4</v>
      </c>
      <c r="E244" s="148"/>
      <c r="F244" s="65">
        <f>D244*E244</f>
        <v>0</v>
      </c>
    </row>
    <row r="245" spans="1:6" s="79" customFormat="1" x14ac:dyDescent="0.2">
      <c r="A245" s="77"/>
      <c r="B245" s="78"/>
      <c r="C245" s="64"/>
      <c r="D245" s="64"/>
      <c r="E245" s="64"/>
      <c r="F245" s="65"/>
    </row>
    <row r="246" spans="1:6" s="79" customFormat="1" x14ac:dyDescent="0.2">
      <c r="A246" s="77">
        <v>3</v>
      </c>
      <c r="B246" s="78" t="s">
        <v>534</v>
      </c>
      <c r="C246" s="64" t="s">
        <v>79</v>
      </c>
      <c r="D246" s="64">
        <v>13</v>
      </c>
      <c r="E246" s="152"/>
      <c r="F246" s="65">
        <f>D246*E246</f>
        <v>0</v>
      </c>
    </row>
    <row r="247" spans="1:6" s="79" customFormat="1" x14ac:dyDescent="0.2">
      <c r="A247" s="77"/>
      <c r="B247" s="78"/>
      <c r="C247" s="64"/>
      <c r="D247" s="64"/>
      <c r="E247" s="64"/>
      <c r="F247" s="65"/>
    </row>
    <row r="248" spans="1:6" s="79" customFormat="1" x14ac:dyDescent="0.2">
      <c r="A248" s="77"/>
      <c r="B248" s="78" t="s">
        <v>126</v>
      </c>
      <c r="C248" s="64"/>
      <c r="D248" s="64"/>
      <c r="E248" s="64"/>
      <c r="F248" s="65"/>
    </row>
    <row r="249" spans="1:6" s="79" customFormat="1" x14ac:dyDescent="0.2">
      <c r="A249" s="77"/>
      <c r="B249" s="78"/>
      <c r="C249" s="64"/>
      <c r="D249" s="64"/>
      <c r="E249" s="64"/>
      <c r="F249" s="65"/>
    </row>
    <row r="250" spans="1:6" s="79" customFormat="1" x14ac:dyDescent="0.2">
      <c r="A250" s="77"/>
      <c r="B250" s="78" t="s">
        <v>127</v>
      </c>
      <c r="C250" s="64"/>
      <c r="D250" s="64"/>
      <c r="E250" s="64"/>
      <c r="F250" s="65"/>
    </row>
    <row r="251" spans="1:6" s="79" customFormat="1" x14ac:dyDescent="0.2">
      <c r="A251" s="77"/>
      <c r="B251" s="78"/>
      <c r="C251" s="64"/>
      <c r="D251" s="64"/>
      <c r="E251" s="64"/>
      <c r="F251" s="65"/>
    </row>
    <row r="252" spans="1:6" s="79" customFormat="1" ht="71.25" x14ac:dyDescent="0.2">
      <c r="A252" s="77">
        <v>4</v>
      </c>
      <c r="B252" s="78" t="s">
        <v>396</v>
      </c>
      <c r="C252" s="64" t="s">
        <v>128</v>
      </c>
      <c r="D252" s="64">
        <v>5</v>
      </c>
      <c r="E252" s="151"/>
      <c r="F252" s="65">
        <f>D252*E252</f>
        <v>0</v>
      </c>
    </row>
    <row r="253" spans="1:6" s="79" customFormat="1" x14ac:dyDescent="0.2">
      <c r="A253" s="77"/>
      <c r="B253" s="78"/>
      <c r="C253" s="64"/>
      <c r="D253" s="64"/>
      <c r="E253" s="64"/>
      <c r="F253" s="65"/>
    </row>
    <row r="254" spans="1:6" s="79" customFormat="1" x14ac:dyDescent="0.2">
      <c r="A254" s="77"/>
      <c r="B254" s="78" t="s">
        <v>130</v>
      </c>
      <c r="C254" s="64"/>
      <c r="D254" s="64"/>
      <c r="E254" s="85"/>
      <c r="F254" s="65"/>
    </row>
    <row r="255" spans="1:6" s="79" customFormat="1" x14ac:dyDescent="0.2">
      <c r="A255" s="77"/>
      <c r="B255" s="78"/>
      <c r="C255" s="64"/>
      <c r="D255" s="64"/>
      <c r="E255" s="85"/>
      <c r="F255" s="65"/>
    </row>
    <row r="256" spans="1:6" s="79" customFormat="1" ht="28.5" x14ac:dyDescent="0.2">
      <c r="A256" s="77"/>
      <c r="B256" s="78" t="s">
        <v>131</v>
      </c>
      <c r="C256" s="64"/>
      <c r="D256" s="64"/>
      <c r="E256" s="85"/>
      <c r="F256" s="65"/>
    </row>
    <row r="257" spans="1:6" s="79" customFormat="1" x14ac:dyDescent="0.2">
      <c r="A257" s="77"/>
      <c r="B257" s="78"/>
      <c r="C257" s="64"/>
      <c r="D257" s="64"/>
      <c r="E257" s="85"/>
      <c r="F257" s="65"/>
    </row>
    <row r="258" spans="1:6" s="79" customFormat="1" x14ac:dyDescent="0.2">
      <c r="A258" s="77">
        <v>5</v>
      </c>
      <c r="B258" s="78" t="s">
        <v>410</v>
      </c>
      <c r="C258" s="64" t="s">
        <v>78</v>
      </c>
      <c r="D258" s="64">
        <v>457</v>
      </c>
      <c r="E258" s="151"/>
      <c r="F258" s="65">
        <f>D258*E258</f>
        <v>0</v>
      </c>
    </row>
    <row r="259" spans="1:6" s="79" customFormat="1" x14ac:dyDescent="0.2">
      <c r="A259" s="77"/>
      <c r="B259" s="78"/>
      <c r="C259" s="64"/>
      <c r="D259" s="64"/>
      <c r="E259" s="85"/>
      <c r="F259" s="65"/>
    </row>
    <row r="260" spans="1:6" s="79" customFormat="1" x14ac:dyDescent="0.2">
      <c r="A260" s="77"/>
      <c r="B260" s="78" t="s">
        <v>417</v>
      </c>
      <c r="C260" s="64"/>
      <c r="D260" s="64"/>
      <c r="E260" s="85"/>
      <c r="F260" s="65"/>
    </row>
    <row r="261" spans="1:6" s="79" customFormat="1" x14ac:dyDescent="0.2">
      <c r="A261" s="77"/>
      <c r="B261" s="78"/>
      <c r="C261" s="64"/>
      <c r="D261" s="64"/>
      <c r="E261" s="85"/>
      <c r="F261" s="65"/>
    </row>
    <row r="262" spans="1:6" s="79" customFormat="1" ht="28.5" x14ac:dyDescent="0.2">
      <c r="A262" s="77"/>
      <c r="B262" s="78" t="s">
        <v>132</v>
      </c>
      <c r="C262" s="64"/>
      <c r="D262" s="64"/>
      <c r="E262" s="85"/>
      <c r="F262" s="65"/>
    </row>
    <row r="263" spans="1:6" s="79" customFormat="1" x14ac:dyDescent="0.2">
      <c r="A263" s="77"/>
      <c r="B263" s="78"/>
      <c r="C263" s="64"/>
      <c r="D263" s="64"/>
      <c r="E263" s="85"/>
      <c r="F263" s="65"/>
    </row>
    <row r="264" spans="1:6" s="79" customFormat="1" ht="28.5" x14ac:dyDescent="0.2">
      <c r="A264" s="77">
        <v>6</v>
      </c>
      <c r="B264" s="78" t="s">
        <v>133</v>
      </c>
      <c r="C264" s="64" t="s">
        <v>73</v>
      </c>
      <c r="D264" s="64">
        <v>24</v>
      </c>
      <c r="E264" s="151"/>
      <c r="F264" s="65">
        <f>D264*E264</f>
        <v>0</v>
      </c>
    </row>
    <row r="265" spans="1:6" s="79" customFormat="1" x14ac:dyDescent="0.2">
      <c r="A265" s="77"/>
      <c r="B265" s="78"/>
      <c r="C265" s="64"/>
      <c r="D265" s="64"/>
      <c r="E265" s="85"/>
      <c r="F265" s="65"/>
    </row>
    <row r="266" spans="1:6" s="79" customFormat="1" x14ac:dyDescent="0.2">
      <c r="A266" s="77"/>
      <c r="B266" s="78" t="s">
        <v>134</v>
      </c>
      <c r="C266" s="64"/>
      <c r="D266" s="64"/>
      <c r="E266" s="85"/>
      <c r="F266" s="65"/>
    </row>
    <row r="267" spans="1:6" s="79" customFormat="1" x14ac:dyDescent="0.2">
      <c r="A267" s="77"/>
      <c r="B267" s="78"/>
      <c r="C267" s="64"/>
      <c r="D267" s="64"/>
      <c r="E267" s="85"/>
      <c r="F267" s="65"/>
    </row>
    <row r="268" spans="1:6" s="79" customFormat="1" x14ac:dyDescent="0.2">
      <c r="A268" s="77">
        <v>7</v>
      </c>
      <c r="B268" s="78" t="s">
        <v>135</v>
      </c>
      <c r="C268" s="64" t="s">
        <v>73</v>
      </c>
      <c r="D268" s="64">
        <v>68</v>
      </c>
      <c r="E268" s="151"/>
      <c r="F268" s="65">
        <f>D268*E268</f>
        <v>0</v>
      </c>
    </row>
    <row r="269" spans="1:6" s="79" customFormat="1" x14ac:dyDescent="0.2">
      <c r="A269" s="77"/>
      <c r="B269" s="78"/>
      <c r="C269" s="64"/>
      <c r="D269" s="64"/>
      <c r="E269" s="85"/>
      <c r="F269" s="65"/>
    </row>
    <row r="270" spans="1:6" s="79" customFormat="1" x14ac:dyDescent="0.2">
      <c r="A270" s="77"/>
      <c r="B270" s="78" t="s">
        <v>136</v>
      </c>
      <c r="C270" s="64"/>
      <c r="D270" s="64"/>
      <c r="E270" s="85"/>
      <c r="F270" s="65"/>
    </row>
    <row r="271" spans="1:6" s="79" customFormat="1" x14ac:dyDescent="0.2">
      <c r="A271" s="77"/>
      <c r="B271" s="78"/>
      <c r="C271" s="64"/>
      <c r="D271" s="64"/>
      <c r="E271" s="85"/>
      <c r="F271" s="65"/>
    </row>
    <row r="272" spans="1:6" s="79" customFormat="1" ht="28.5" x14ac:dyDescent="0.2">
      <c r="A272" s="77">
        <v>8</v>
      </c>
      <c r="B272" s="78" t="s">
        <v>137</v>
      </c>
      <c r="C272" s="64" t="s">
        <v>78</v>
      </c>
      <c r="D272" s="64">
        <v>457</v>
      </c>
      <c r="E272" s="151"/>
      <c r="F272" s="65">
        <f>D272*E272</f>
        <v>0</v>
      </c>
    </row>
    <row r="273" spans="1:6" s="79" customFormat="1" x14ac:dyDescent="0.2">
      <c r="A273" s="77"/>
      <c r="B273" s="78"/>
      <c r="C273" s="64"/>
      <c r="D273" s="64"/>
      <c r="E273" s="85"/>
      <c r="F273" s="65"/>
    </row>
    <row r="274" spans="1:6" s="79" customFormat="1" ht="15.75" thickBot="1" x14ac:dyDescent="0.3">
      <c r="A274" s="77"/>
      <c r="B274" s="87" t="s">
        <v>138</v>
      </c>
      <c r="C274" s="64"/>
      <c r="D274" s="64"/>
      <c r="E274" s="85"/>
      <c r="F274" s="92">
        <f>SUM(F241:F273)</f>
        <v>0</v>
      </c>
    </row>
    <row r="275" spans="1:6" s="79" customFormat="1" ht="15" x14ac:dyDescent="0.25">
      <c r="A275" s="77"/>
      <c r="B275" s="87"/>
      <c r="C275" s="64"/>
      <c r="D275" s="64"/>
      <c r="E275" s="64"/>
      <c r="F275" s="65"/>
    </row>
    <row r="276" spans="1:6" s="90" customFormat="1" ht="15" x14ac:dyDescent="0.25">
      <c r="A276" s="88"/>
      <c r="B276" s="89" t="s">
        <v>139</v>
      </c>
      <c r="C276" s="73"/>
      <c r="D276" s="73"/>
      <c r="E276" s="73"/>
      <c r="F276" s="74"/>
    </row>
    <row r="277" spans="1:6" s="79" customFormat="1" x14ac:dyDescent="0.2">
      <c r="A277" s="77"/>
      <c r="B277" s="78"/>
      <c r="C277" s="64"/>
      <c r="D277" s="64"/>
      <c r="E277" s="64"/>
      <c r="F277" s="65"/>
    </row>
    <row r="278" spans="1:6" s="79" customFormat="1" ht="28.5" x14ac:dyDescent="0.2">
      <c r="A278" s="77"/>
      <c r="B278" s="78" t="s">
        <v>140</v>
      </c>
      <c r="C278" s="64"/>
      <c r="D278" s="64"/>
      <c r="E278" s="64"/>
      <c r="F278" s="65"/>
    </row>
    <row r="279" spans="1:6" s="79" customFormat="1" x14ac:dyDescent="0.2">
      <c r="A279" s="77"/>
      <c r="B279" s="78"/>
      <c r="C279" s="64"/>
      <c r="D279" s="64"/>
      <c r="E279" s="64"/>
      <c r="F279" s="65"/>
    </row>
    <row r="280" spans="1:6" s="79" customFormat="1" ht="57" x14ac:dyDescent="0.2">
      <c r="A280" s="77"/>
      <c r="B280" s="78" t="s">
        <v>51</v>
      </c>
      <c r="C280" s="64"/>
      <c r="D280" s="64"/>
      <c r="E280" s="64"/>
      <c r="F280" s="65"/>
    </row>
    <row r="281" spans="1:6" s="79" customFormat="1" x14ac:dyDescent="0.2">
      <c r="A281" s="77"/>
      <c r="B281" s="78"/>
      <c r="C281" s="64"/>
      <c r="D281" s="64"/>
      <c r="E281" s="64"/>
      <c r="F281" s="65"/>
    </row>
    <row r="282" spans="1:6" s="79" customFormat="1" hidden="1" x14ac:dyDescent="0.2">
      <c r="A282" s="77"/>
      <c r="B282" s="78" t="s">
        <v>66</v>
      </c>
      <c r="C282" s="64"/>
      <c r="D282" s="64"/>
      <c r="E282" s="64"/>
      <c r="F282" s="65"/>
    </row>
    <row r="283" spans="1:6" s="79" customFormat="1" hidden="1" x14ac:dyDescent="0.2">
      <c r="A283" s="77"/>
      <c r="B283" s="78"/>
      <c r="C283" s="64"/>
      <c r="D283" s="64"/>
      <c r="E283" s="64"/>
      <c r="F283" s="65"/>
    </row>
    <row r="284" spans="1:6" s="79" customFormat="1" ht="114" hidden="1" x14ac:dyDescent="0.2">
      <c r="A284" s="77"/>
      <c r="B284" s="91" t="s">
        <v>391</v>
      </c>
      <c r="C284" s="64"/>
      <c r="D284" s="64"/>
      <c r="E284" s="64"/>
      <c r="F284" s="65"/>
    </row>
    <row r="285" spans="1:6" s="79" customFormat="1" x14ac:dyDescent="0.2">
      <c r="A285" s="77"/>
      <c r="B285" s="78" t="s">
        <v>141</v>
      </c>
      <c r="C285" s="64"/>
      <c r="D285" s="64"/>
      <c r="E285" s="64"/>
      <c r="F285" s="65"/>
    </row>
    <row r="286" spans="1:6" s="79" customFormat="1" x14ac:dyDescent="0.2">
      <c r="A286" s="77"/>
      <c r="B286" s="78"/>
      <c r="C286" s="64"/>
      <c r="D286" s="64"/>
      <c r="E286" s="64"/>
      <c r="F286" s="65"/>
    </row>
    <row r="287" spans="1:6" s="79" customFormat="1" x14ac:dyDescent="0.2">
      <c r="A287" s="77"/>
      <c r="B287" s="78" t="s">
        <v>142</v>
      </c>
      <c r="C287" s="64"/>
      <c r="D287" s="64"/>
      <c r="E287" s="64"/>
      <c r="F287" s="65"/>
    </row>
    <row r="288" spans="1:6" s="79" customFormat="1" x14ac:dyDescent="0.2">
      <c r="A288" s="77"/>
      <c r="B288" s="78"/>
      <c r="C288" s="64"/>
      <c r="D288" s="64"/>
      <c r="E288" s="64"/>
      <c r="F288" s="65"/>
    </row>
    <row r="289" spans="1:6" s="79" customFormat="1" ht="42.75" x14ac:dyDescent="0.2">
      <c r="A289" s="77"/>
      <c r="B289" s="78" t="s">
        <v>143</v>
      </c>
      <c r="C289" s="64"/>
      <c r="D289" s="64"/>
      <c r="E289" s="64"/>
      <c r="F289" s="65"/>
    </row>
    <row r="290" spans="1:6" s="79" customFormat="1" x14ac:dyDescent="0.2">
      <c r="A290" s="77"/>
      <c r="B290" s="78"/>
      <c r="C290" s="64"/>
      <c r="D290" s="64"/>
      <c r="E290" s="64"/>
      <c r="F290" s="65"/>
    </row>
    <row r="291" spans="1:6" s="79" customFormat="1" x14ac:dyDescent="0.2">
      <c r="A291" s="77"/>
      <c r="B291" s="78" t="s">
        <v>144</v>
      </c>
      <c r="C291" s="64"/>
      <c r="D291" s="64"/>
      <c r="E291" s="64"/>
      <c r="F291" s="65"/>
    </row>
    <row r="292" spans="1:6" s="79" customFormat="1" x14ac:dyDescent="0.2">
      <c r="A292" s="77"/>
      <c r="B292" s="78"/>
      <c r="C292" s="64"/>
      <c r="D292" s="64"/>
      <c r="E292" s="64"/>
      <c r="F292" s="65"/>
    </row>
    <row r="293" spans="1:6" s="79" customFormat="1" ht="59.25" customHeight="1" x14ac:dyDescent="0.2">
      <c r="A293" s="77"/>
      <c r="B293" s="78" t="s">
        <v>145</v>
      </c>
      <c r="C293" s="64"/>
      <c r="D293" s="64"/>
      <c r="E293" s="64"/>
      <c r="F293" s="65"/>
    </row>
    <row r="294" spans="1:6" s="79" customFormat="1" x14ac:dyDescent="0.2">
      <c r="A294" s="77"/>
      <c r="B294" s="78"/>
      <c r="C294" s="64"/>
      <c r="D294" s="64"/>
      <c r="E294" s="64"/>
      <c r="F294" s="65"/>
    </row>
    <row r="295" spans="1:6" s="79" customFormat="1" x14ac:dyDescent="0.2">
      <c r="A295" s="77"/>
      <c r="B295" s="78" t="s">
        <v>146</v>
      </c>
      <c r="C295" s="64"/>
      <c r="D295" s="64"/>
      <c r="E295" s="64"/>
      <c r="F295" s="65"/>
    </row>
    <row r="296" spans="1:6" s="79" customFormat="1" x14ac:dyDescent="0.2">
      <c r="A296" s="77"/>
      <c r="B296" s="78"/>
      <c r="C296" s="64"/>
      <c r="D296" s="64"/>
      <c r="E296" s="64"/>
      <c r="F296" s="65"/>
    </row>
    <row r="297" spans="1:6" s="79" customFormat="1" ht="28.5" x14ac:dyDescent="0.2">
      <c r="A297" s="77"/>
      <c r="B297" s="78" t="s">
        <v>147</v>
      </c>
      <c r="C297" s="64"/>
      <c r="D297" s="64"/>
      <c r="E297" s="64"/>
      <c r="F297" s="65"/>
    </row>
    <row r="298" spans="1:6" s="79" customFormat="1" ht="13.5" customHeight="1" x14ac:dyDescent="0.2">
      <c r="A298" s="77"/>
      <c r="B298" s="78"/>
      <c r="C298" s="64"/>
      <c r="D298" s="64"/>
      <c r="E298" s="64"/>
      <c r="F298" s="65"/>
    </row>
    <row r="299" spans="1:6" s="79" customFormat="1" x14ac:dyDescent="0.2">
      <c r="A299" s="77"/>
      <c r="B299" s="78" t="s">
        <v>148</v>
      </c>
      <c r="C299" s="64"/>
      <c r="D299" s="64"/>
      <c r="E299" s="64"/>
      <c r="F299" s="65"/>
    </row>
    <row r="300" spans="1:6" s="79" customFormat="1" x14ac:dyDescent="0.2">
      <c r="A300" s="77"/>
      <c r="B300" s="78"/>
      <c r="C300" s="64"/>
      <c r="D300" s="64"/>
      <c r="E300" s="64"/>
      <c r="F300" s="65"/>
    </row>
    <row r="301" spans="1:6" s="79" customFormat="1" ht="42.75" x14ac:dyDescent="0.2">
      <c r="A301" s="77"/>
      <c r="B301" s="78" t="s">
        <v>149</v>
      </c>
      <c r="C301" s="64"/>
      <c r="D301" s="64"/>
      <c r="E301" s="64"/>
      <c r="F301" s="65"/>
    </row>
    <row r="302" spans="1:6" s="79" customFormat="1" x14ac:dyDescent="0.2">
      <c r="A302" s="77"/>
      <c r="B302" s="78"/>
      <c r="C302" s="64"/>
      <c r="D302" s="64"/>
      <c r="E302" s="64"/>
      <c r="F302" s="65"/>
    </row>
    <row r="303" spans="1:6" s="79" customFormat="1" x14ac:dyDescent="0.2">
      <c r="A303" s="77"/>
      <c r="B303" s="78" t="s">
        <v>150</v>
      </c>
      <c r="C303" s="64"/>
      <c r="D303" s="64"/>
      <c r="E303" s="85"/>
      <c r="F303" s="65"/>
    </row>
    <row r="304" spans="1:6" s="79" customFormat="1" x14ac:dyDescent="0.2">
      <c r="A304" s="77"/>
      <c r="B304" s="78"/>
      <c r="C304" s="64"/>
      <c r="D304" s="64"/>
      <c r="E304" s="85"/>
      <c r="F304" s="65"/>
    </row>
    <row r="305" spans="1:6" s="79" customFormat="1" ht="28.5" x14ac:dyDescent="0.2">
      <c r="A305" s="77"/>
      <c r="B305" s="78" t="s">
        <v>397</v>
      </c>
      <c r="C305" s="64"/>
      <c r="D305" s="64"/>
      <c r="E305" s="85"/>
      <c r="F305" s="65"/>
    </row>
    <row r="306" spans="1:6" s="79" customFormat="1" x14ac:dyDescent="0.2">
      <c r="A306" s="77"/>
      <c r="B306" s="78"/>
      <c r="C306" s="64"/>
      <c r="D306" s="64"/>
      <c r="E306" s="85"/>
      <c r="F306" s="65"/>
    </row>
    <row r="307" spans="1:6" s="79" customFormat="1" x14ac:dyDescent="0.2">
      <c r="A307" s="77">
        <v>1</v>
      </c>
      <c r="B307" s="78" t="s">
        <v>151</v>
      </c>
      <c r="C307" s="64" t="s">
        <v>78</v>
      </c>
      <c r="D307" s="64">
        <v>42</v>
      </c>
      <c r="E307" s="151"/>
      <c r="F307" s="65">
        <f>D307*E307</f>
        <v>0</v>
      </c>
    </row>
    <row r="308" spans="1:6" s="79" customFormat="1" x14ac:dyDescent="0.2">
      <c r="A308" s="77"/>
      <c r="B308" s="78"/>
      <c r="C308" s="64"/>
      <c r="D308" s="64"/>
      <c r="E308" s="85"/>
      <c r="F308" s="65"/>
    </row>
    <row r="309" spans="1:6" s="79" customFormat="1" x14ac:dyDescent="0.2">
      <c r="A309" s="77">
        <v>2</v>
      </c>
      <c r="B309" s="78" t="s">
        <v>152</v>
      </c>
      <c r="C309" s="64" t="s">
        <v>78</v>
      </c>
      <c r="D309" s="64">
        <v>32</v>
      </c>
      <c r="E309" s="151"/>
      <c r="F309" s="65">
        <f>D309*E309</f>
        <v>0</v>
      </c>
    </row>
    <row r="310" spans="1:6" s="79" customFormat="1" x14ac:dyDescent="0.2">
      <c r="A310" s="77"/>
      <c r="B310" s="78"/>
      <c r="C310" s="64"/>
      <c r="D310" s="64"/>
      <c r="E310" s="85"/>
      <c r="F310" s="65"/>
    </row>
    <row r="311" spans="1:6" s="79" customFormat="1" x14ac:dyDescent="0.2">
      <c r="A311" s="77"/>
      <c r="B311" s="78" t="s">
        <v>153</v>
      </c>
      <c r="C311" s="64"/>
      <c r="D311" s="64"/>
      <c r="E311" s="85"/>
      <c r="F311" s="65"/>
    </row>
    <row r="312" spans="1:6" s="79" customFormat="1" x14ac:dyDescent="0.2">
      <c r="A312" s="77"/>
      <c r="B312" s="78"/>
      <c r="C312" s="64"/>
      <c r="D312" s="64"/>
      <c r="E312" s="85"/>
      <c r="F312" s="65"/>
    </row>
    <row r="313" spans="1:6" s="79" customFormat="1" x14ac:dyDescent="0.2">
      <c r="A313" s="77"/>
      <c r="B313" s="78" t="s">
        <v>154</v>
      </c>
      <c r="C313" s="64"/>
      <c r="D313" s="64"/>
      <c r="E313" s="85"/>
      <c r="F313" s="65"/>
    </row>
    <row r="314" spans="1:6" s="79" customFormat="1" x14ac:dyDescent="0.2">
      <c r="A314" s="77"/>
      <c r="B314" s="78"/>
      <c r="C314" s="64"/>
      <c r="D314" s="64"/>
      <c r="E314" s="85"/>
      <c r="F314" s="65"/>
    </row>
    <row r="315" spans="1:6" s="79" customFormat="1" x14ac:dyDescent="0.2">
      <c r="A315" s="77">
        <v>3</v>
      </c>
      <c r="B315" s="78" t="s">
        <v>155</v>
      </c>
      <c r="C315" s="64" t="s">
        <v>73</v>
      </c>
      <c r="D315" s="64">
        <v>16</v>
      </c>
      <c r="E315" s="151"/>
      <c r="F315" s="65">
        <f>D315*E315</f>
        <v>0</v>
      </c>
    </row>
    <row r="316" spans="1:6" s="79" customFormat="1" x14ac:dyDescent="0.2">
      <c r="A316" s="77"/>
      <c r="B316" s="78"/>
      <c r="C316" s="64"/>
      <c r="D316" s="64"/>
      <c r="E316" s="85"/>
      <c r="F316" s="65"/>
    </row>
    <row r="317" spans="1:6" s="79" customFormat="1" x14ac:dyDescent="0.2">
      <c r="A317" s="77">
        <v>4</v>
      </c>
      <c r="B317" s="78" t="s">
        <v>156</v>
      </c>
      <c r="C317" s="64" t="s">
        <v>73</v>
      </c>
      <c r="D317" s="64">
        <v>22</v>
      </c>
      <c r="E317" s="151"/>
      <c r="F317" s="65">
        <f>D317*E317</f>
        <v>0</v>
      </c>
    </row>
    <row r="318" spans="1:6" s="79" customFormat="1" x14ac:dyDescent="0.2">
      <c r="A318" s="77"/>
      <c r="B318" s="78"/>
      <c r="C318" s="64"/>
      <c r="D318" s="64"/>
      <c r="E318" s="85"/>
      <c r="F318" s="65"/>
    </row>
    <row r="319" spans="1:6" s="79" customFormat="1" x14ac:dyDescent="0.2">
      <c r="A319" s="77"/>
      <c r="B319" s="78" t="s">
        <v>157</v>
      </c>
      <c r="C319" s="64"/>
      <c r="D319" s="64"/>
      <c r="E319" s="85"/>
      <c r="F319" s="65"/>
    </row>
    <row r="320" spans="1:6" s="79" customFormat="1" x14ac:dyDescent="0.2">
      <c r="A320" s="77"/>
      <c r="B320" s="78"/>
      <c r="C320" s="64"/>
      <c r="D320" s="64"/>
      <c r="E320" s="85"/>
      <c r="F320" s="65"/>
    </row>
    <row r="321" spans="1:6" s="79" customFormat="1" ht="42.75" x14ac:dyDescent="0.2">
      <c r="A321" s="77"/>
      <c r="B321" s="78" t="s">
        <v>411</v>
      </c>
      <c r="C321" s="64"/>
      <c r="D321" s="64"/>
      <c r="E321" s="85"/>
      <c r="F321" s="65"/>
    </row>
    <row r="322" spans="1:6" s="79" customFormat="1" x14ac:dyDescent="0.2">
      <c r="A322" s="77"/>
      <c r="B322" s="78"/>
      <c r="C322" s="64"/>
      <c r="D322" s="64"/>
      <c r="E322" s="85"/>
      <c r="F322" s="65"/>
    </row>
    <row r="323" spans="1:6" s="79" customFormat="1" x14ac:dyDescent="0.2">
      <c r="A323" s="77">
        <v>5</v>
      </c>
      <c r="B323" s="78" t="s">
        <v>158</v>
      </c>
      <c r="C323" s="64" t="s">
        <v>73</v>
      </c>
      <c r="D323" s="64">
        <v>5</v>
      </c>
      <c r="E323" s="151"/>
      <c r="F323" s="65">
        <f>D323*E323</f>
        <v>0</v>
      </c>
    </row>
    <row r="324" spans="1:6" s="79" customFormat="1" x14ac:dyDescent="0.2">
      <c r="A324" s="77"/>
      <c r="B324" s="78"/>
      <c r="C324" s="64"/>
      <c r="D324" s="64"/>
      <c r="E324" s="85"/>
      <c r="F324" s="65"/>
    </row>
    <row r="325" spans="1:6" s="79" customFormat="1" ht="15.75" thickBot="1" x14ac:dyDescent="0.3">
      <c r="A325" s="77"/>
      <c r="B325" s="87" t="s">
        <v>159</v>
      </c>
      <c r="C325" s="64"/>
      <c r="D325" s="64"/>
      <c r="E325" s="85"/>
      <c r="F325" s="70">
        <f>SUM(F303:F324)</f>
        <v>0</v>
      </c>
    </row>
    <row r="326" spans="1:6" s="79" customFormat="1" ht="15" x14ac:dyDescent="0.25">
      <c r="A326" s="77"/>
      <c r="B326" s="87"/>
      <c r="C326" s="64"/>
      <c r="D326" s="64"/>
      <c r="E326" s="85"/>
      <c r="F326" s="65"/>
    </row>
    <row r="327" spans="1:6" s="90" customFormat="1" ht="15" x14ac:dyDescent="0.25">
      <c r="A327" s="88"/>
      <c r="B327" s="89" t="s">
        <v>377</v>
      </c>
      <c r="C327" s="73"/>
      <c r="D327" s="73"/>
      <c r="E327" s="93"/>
      <c r="F327" s="74"/>
    </row>
    <row r="328" spans="1:6" s="79" customFormat="1" ht="15" x14ac:dyDescent="0.25">
      <c r="A328" s="77"/>
      <c r="B328" s="87"/>
      <c r="C328" s="64"/>
      <c r="D328" s="64"/>
      <c r="E328" s="85"/>
      <c r="F328" s="65"/>
    </row>
    <row r="329" spans="1:6" s="79" customFormat="1" ht="28.5" x14ac:dyDescent="0.2">
      <c r="A329" s="77"/>
      <c r="B329" s="78" t="s">
        <v>389</v>
      </c>
      <c r="C329" s="64"/>
      <c r="D329" s="64"/>
      <c r="E329" s="85"/>
      <c r="F329" s="65"/>
    </row>
    <row r="330" spans="1:6" s="79" customFormat="1" x14ac:dyDescent="0.2">
      <c r="A330" s="77"/>
      <c r="B330" s="78"/>
      <c r="C330" s="64"/>
      <c r="D330" s="64"/>
      <c r="E330" s="85"/>
      <c r="F330" s="65"/>
    </row>
    <row r="331" spans="1:6" s="79" customFormat="1" ht="57" x14ac:dyDescent="0.2">
      <c r="A331" s="77"/>
      <c r="B331" s="78" t="s">
        <v>51</v>
      </c>
      <c r="C331" s="64"/>
      <c r="D331" s="64"/>
      <c r="E331" s="85"/>
      <c r="F331" s="65"/>
    </row>
    <row r="332" spans="1:6" s="79" customFormat="1" ht="15" x14ac:dyDescent="0.25">
      <c r="A332" s="77"/>
      <c r="B332" s="87"/>
      <c r="C332" s="64"/>
      <c r="D332" s="64"/>
      <c r="E332" s="85"/>
      <c r="F332" s="65"/>
    </row>
    <row r="333" spans="1:6" s="79" customFormat="1" ht="57" x14ac:dyDescent="0.2">
      <c r="A333" s="77"/>
      <c r="B333" s="78" t="s">
        <v>119</v>
      </c>
      <c r="C333" s="64"/>
      <c r="D333" s="64"/>
      <c r="E333" s="85"/>
      <c r="F333" s="65"/>
    </row>
    <row r="334" spans="1:6" s="79" customFormat="1" x14ac:dyDescent="0.2">
      <c r="A334" s="77"/>
      <c r="B334" s="78"/>
      <c r="C334" s="64"/>
      <c r="D334" s="64"/>
      <c r="E334" s="85"/>
      <c r="F334" s="65"/>
    </row>
    <row r="335" spans="1:6" s="79" customFormat="1" ht="42.75" x14ac:dyDescent="0.2">
      <c r="A335" s="77"/>
      <c r="B335" s="91" t="s">
        <v>378</v>
      </c>
      <c r="C335" s="64"/>
      <c r="D335" s="64"/>
      <c r="E335" s="85"/>
      <c r="F335" s="65"/>
    </row>
    <row r="336" spans="1:6" s="79" customFormat="1" ht="15" x14ac:dyDescent="0.25">
      <c r="A336" s="77"/>
      <c r="B336" s="87"/>
      <c r="C336" s="64"/>
      <c r="D336" s="64"/>
      <c r="E336" s="85"/>
      <c r="F336" s="65"/>
    </row>
    <row r="337" spans="1:6" s="79" customFormat="1" x14ac:dyDescent="0.2">
      <c r="A337" s="77">
        <v>1</v>
      </c>
      <c r="B337" s="91" t="s">
        <v>379</v>
      </c>
      <c r="C337" s="64" t="s">
        <v>78</v>
      </c>
      <c r="D337" s="80">
        <v>457</v>
      </c>
      <c r="E337" s="151"/>
      <c r="F337" s="65">
        <f>D337*E337</f>
        <v>0</v>
      </c>
    </row>
    <row r="338" spans="1:6" s="79" customFormat="1" ht="15" x14ac:dyDescent="0.25">
      <c r="A338" s="77"/>
      <c r="B338" s="87"/>
      <c r="C338" s="64"/>
      <c r="D338" s="80"/>
      <c r="E338" s="85"/>
      <c r="F338" s="65"/>
    </row>
    <row r="339" spans="1:6" s="79" customFormat="1" x14ac:dyDescent="0.2">
      <c r="A339" s="77">
        <v>2</v>
      </c>
      <c r="B339" s="91" t="s">
        <v>439</v>
      </c>
      <c r="C339" s="64" t="s">
        <v>78</v>
      </c>
      <c r="D339" s="80">
        <v>5</v>
      </c>
      <c r="E339" s="151"/>
      <c r="F339" s="65">
        <f>D339*E339</f>
        <v>0</v>
      </c>
    </row>
    <row r="340" spans="1:6" s="79" customFormat="1" ht="15" x14ac:dyDescent="0.25">
      <c r="A340" s="77"/>
      <c r="B340" s="87"/>
      <c r="C340" s="64"/>
      <c r="D340" s="64"/>
      <c r="E340" s="85"/>
      <c r="F340" s="65"/>
    </row>
    <row r="341" spans="1:6" s="79" customFormat="1" ht="15" x14ac:dyDescent="0.25">
      <c r="A341" s="77"/>
      <c r="B341" s="87"/>
      <c r="C341" s="64"/>
      <c r="D341" s="64"/>
      <c r="E341" s="85"/>
      <c r="F341" s="65"/>
    </row>
    <row r="342" spans="1:6" s="79" customFormat="1" ht="15" x14ac:dyDescent="0.25">
      <c r="A342" s="77"/>
      <c r="B342" s="87"/>
      <c r="C342" s="64"/>
      <c r="D342" s="64"/>
      <c r="E342" s="85"/>
      <c r="F342" s="65"/>
    </row>
    <row r="343" spans="1:6" s="79" customFormat="1" ht="15.75" thickBot="1" x14ac:dyDescent="0.3">
      <c r="A343" s="77"/>
      <c r="B343" s="87" t="s">
        <v>174</v>
      </c>
      <c r="C343" s="64"/>
      <c r="D343" s="64"/>
      <c r="E343" s="85"/>
      <c r="F343" s="70">
        <f>SUM(F336:F342)</f>
        <v>0</v>
      </c>
    </row>
    <row r="344" spans="1:6" s="79" customFormat="1" x14ac:dyDescent="0.2">
      <c r="A344" s="77"/>
      <c r="B344" s="78"/>
      <c r="C344" s="64"/>
      <c r="D344" s="64"/>
      <c r="E344" s="85"/>
      <c r="F344" s="65"/>
    </row>
    <row r="345" spans="1:6" s="90" customFormat="1" ht="15" x14ac:dyDescent="0.25">
      <c r="A345" s="88"/>
      <c r="B345" s="89" t="s">
        <v>380</v>
      </c>
      <c r="C345" s="73"/>
      <c r="D345" s="73"/>
      <c r="E345" s="93"/>
      <c r="F345" s="74"/>
    </row>
    <row r="346" spans="1:6" s="79" customFormat="1" x14ac:dyDescent="0.2">
      <c r="A346" s="77"/>
      <c r="B346" s="78"/>
      <c r="C346" s="64"/>
      <c r="D346" s="64"/>
      <c r="E346" s="85"/>
      <c r="F346" s="65"/>
    </row>
    <row r="347" spans="1:6" s="79" customFormat="1" ht="28.5" x14ac:dyDescent="0.2">
      <c r="A347" s="77"/>
      <c r="B347" s="78" t="s">
        <v>160</v>
      </c>
      <c r="C347" s="64"/>
      <c r="D347" s="64"/>
      <c r="E347" s="85"/>
      <c r="F347" s="65"/>
    </row>
    <row r="348" spans="1:6" s="79" customFormat="1" x14ac:dyDescent="0.2">
      <c r="A348" s="77"/>
      <c r="B348" s="78"/>
      <c r="C348" s="64"/>
      <c r="D348" s="64"/>
      <c r="E348" s="85"/>
      <c r="F348" s="65"/>
    </row>
    <row r="349" spans="1:6" s="79" customFormat="1" ht="57" x14ac:dyDescent="0.2">
      <c r="A349" s="77"/>
      <c r="B349" s="78" t="s">
        <v>51</v>
      </c>
      <c r="C349" s="64"/>
      <c r="D349" s="64"/>
      <c r="E349" s="85"/>
      <c r="F349" s="65"/>
    </row>
    <row r="350" spans="1:6" s="79" customFormat="1" x14ac:dyDescent="0.2">
      <c r="A350" s="77"/>
      <c r="B350" s="78"/>
      <c r="C350" s="64"/>
      <c r="D350" s="64"/>
      <c r="E350" s="85"/>
      <c r="F350" s="65"/>
    </row>
    <row r="351" spans="1:6" s="79" customFormat="1" ht="57" x14ac:dyDescent="0.2">
      <c r="A351" s="77"/>
      <c r="B351" s="78" t="s">
        <v>119</v>
      </c>
      <c r="C351" s="64"/>
      <c r="D351" s="64"/>
      <c r="E351" s="85"/>
      <c r="F351" s="65"/>
    </row>
    <row r="352" spans="1:6" s="79" customFormat="1" x14ac:dyDescent="0.2">
      <c r="A352" s="77"/>
      <c r="B352" s="78"/>
      <c r="C352" s="64"/>
      <c r="D352" s="64"/>
      <c r="E352" s="85"/>
      <c r="F352" s="65"/>
    </row>
    <row r="353" spans="1:6" s="79" customFormat="1" hidden="1" x14ac:dyDescent="0.2">
      <c r="A353" s="77"/>
      <c r="B353" s="78" t="s">
        <v>66</v>
      </c>
      <c r="C353" s="64"/>
      <c r="D353" s="64"/>
      <c r="E353" s="85"/>
      <c r="F353" s="65"/>
    </row>
    <row r="354" spans="1:6" s="79" customFormat="1" hidden="1" x14ac:dyDescent="0.2">
      <c r="A354" s="77"/>
      <c r="B354" s="78"/>
      <c r="C354" s="64"/>
      <c r="D354" s="64"/>
      <c r="E354" s="85"/>
      <c r="F354" s="65"/>
    </row>
    <row r="355" spans="1:6" s="79" customFormat="1" ht="114" hidden="1" x14ac:dyDescent="0.2">
      <c r="A355" s="77"/>
      <c r="B355" s="91" t="s">
        <v>391</v>
      </c>
      <c r="C355" s="64"/>
      <c r="D355" s="64"/>
      <c r="E355" s="85"/>
      <c r="F355" s="65"/>
    </row>
    <row r="356" spans="1:6" s="79" customFormat="1" x14ac:dyDescent="0.2">
      <c r="A356" s="77"/>
      <c r="B356" s="78"/>
      <c r="C356" s="64"/>
      <c r="D356" s="64"/>
      <c r="E356" s="85"/>
      <c r="F356" s="65"/>
    </row>
    <row r="357" spans="1:6" s="79" customFormat="1" ht="17.25" customHeight="1" x14ac:dyDescent="0.2">
      <c r="A357" s="77"/>
      <c r="B357" s="78" t="s">
        <v>161</v>
      </c>
      <c r="C357" s="64"/>
      <c r="D357" s="64"/>
      <c r="E357" s="85"/>
      <c r="F357" s="65"/>
    </row>
    <row r="358" spans="1:6" s="79" customFormat="1" x14ac:dyDescent="0.2">
      <c r="A358" s="77"/>
      <c r="B358" s="78"/>
      <c r="C358" s="64"/>
      <c r="D358" s="64"/>
      <c r="E358" s="85"/>
      <c r="F358" s="65"/>
    </row>
    <row r="359" spans="1:6" s="79" customFormat="1" ht="57" x14ac:dyDescent="0.2">
      <c r="A359" s="77"/>
      <c r="B359" s="78" t="s">
        <v>162</v>
      </c>
      <c r="C359" s="64"/>
      <c r="D359" s="64"/>
      <c r="E359" s="85"/>
      <c r="F359" s="65"/>
    </row>
    <row r="360" spans="1:6" s="79" customFormat="1" x14ac:dyDescent="0.2">
      <c r="A360" s="77"/>
      <c r="B360" s="78"/>
      <c r="C360" s="64"/>
      <c r="D360" s="64"/>
      <c r="E360" s="85"/>
      <c r="F360" s="65"/>
    </row>
    <row r="361" spans="1:6" s="79" customFormat="1" ht="213.75" x14ac:dyDescent="0.2">
      <c r="A361" s="77"/>
      <c r="B361" s="78" t="s">
        <v>163</v>
      </c>
      <c r="C361" s="64"/>
      <c r="D361" s="64"/>
      <c r="E361" s="85"/>
      <c r="F361" s="65"/>
    </row>
    <row r="362" spans="1:6" s="79" customFormat="1" x14ac:dyDescent="0.2">
      <c r="A362" s="77"/>
      <c r="B362" s="78"/>
      <c r="C362" s="64"/>
      <c r="D362" s="64"/>
      <c r="E362" s="85"/>
      <c r="F362" s="65"/>
    </row>
    <row r="363" spans="1:6" s="79" customFormat="1" ht="42.75" x14ac:dyDescent="0.2">
      <c r="A363" s="77">
        <v>1</v>
      </c>
      <c r="B363" s="78" t="s">
        <v>535</v>
      </c>
      <c r="C363" s="64" t="s">
        <v>78</v>
      </c>
      <c r="D363" s="64">
        <f>1597+20</f>
        <v>1617</v>
      </c>
      <c r="E363" s="151"/>
      <c r="F363" s="65">
        <f>D363*E363</f>
        <v>0</v>
      </c>
    </row>
    <row r="364" spans="1:6" s="79" customFormat="1" x14ac:dyDescent="0.2">
      <c r="A364" s="77"/>
      <c r="B364" s="78"/>
      <c r="C364" s="64"/>
      <c r="D364" s="64"/>
      <c r="E364" s="85"/>
      <c r="F364" s="65"/>
    </row>
    <row r="365" spans="1:6" s="79" customFormat="1" ht="28.5" x14ac:dyDescent="0.2">
      <c r="A365" s="77">
        <v>2</v>
      </c>
      <c r="B365" s="78" t="s">
        <v>164</v>
      </c>
      <c r="C365" s="64" t="s">
        <v>73</v>
      </c>
      <c r="D365" s="64">
        <v>526</v>
      </c>
      <c r="E365" s="151"/>
      <c r="F365" s="65">
        <f>D365*E365</f>
        <v>0</v>
      </c>
    </row>
    <row r="366" spans="1:6" s="79" customFormat="1" x14ac:dyDescent="0.2">
      <c r="A366" s="77"/>
      <c r="B366" s="78"/>
      <c r="C366" s="64"/>
      <c r="D366" s="64"/>
      <c r="E366" s="85"/>
      <c r="F366" s="65"/>
    </row>
    <row r="367" spans="1:6" s="79" customFormat="1" x14ac:dyDescent="0.2">
      <c r="A367" s="77"/>
      <c r="B367" s="78" t="s">
        <v>518</v>
      </c>
      <c r="C367" s="64"/>
      <c r="D367" s="64"/>
      <c r="E367" s="85"/>
      <c r="F367" s="65"/>
    </row>
    <row r="368" spans="1:6" s="79" customFormat="1" x14ac:dyDescent="0.2">
      <c r="A368" s="77"/>
      <c r="B368" s="78"/>
      <c r="C368" s="64"/>
      <c r="D368" s="64"/>
      <c r="E368" s="85"/>
      <c r="F368" s="65"/>
    </row>
    <row r="369" spans="1:6" s="79" customFormat="1" ht="28.5" x14ac:dyDescent="0.2">
      <c r="A369" s="77">
        <v>3</v>
      </c>
      <c r="B369" s="78" t="s">
        <v>398</v>
      </c>
      <c r="C369" s="64" t="s">
        <v>77</v>
      </c>
      <c r="D369" s="64">
        <v>892</v>
      </c>
      <c r="E369" s="151"/>
      <c r="F369" s="65">
        <f>D369*E369</f>
        <v>0</v>
      </c>
    </row>
    <row r="370" spans="1:6" s="79" customFormat="1" x14ac:dyDescent="0.2">
      <c r="A370" s="77"/>
      <c r="B370" s="78"/>
      <c r="C370" s="64"/>
      <c r="D370" s="64"/>
      <c r="E370" s="85"/>
      <c r="F370" s="65"/>
    </row>
    <row r="371" spans="1:6" s="79" customFormat="1" ht="28.5" x14ac:dyDescent="0.2">
      <c r="A371" s="77">
        <v>4</v>
      </c>
      <c r="B371" s="78" t="s">
        <v>165</v>
      </c>
      <c r="C371" s="64" t="s">
        <v>78</v>
      </c>
      <c r="D371" s="64">
        <v>705</v>
      </c>
      <c r="E371" s="151"/>
      <c r="F371" s="65">
        <f>E371*D371</f>
        <v>0</v>
      </c>
    </row>
    <row r="372" spans="1:6" s="79" customFormat="1" x14ac:dyDescent="0.2">
      <c r="A372" s="77"/>
      <c r="B372" s="78"/>
      <c r="C372" s="64"/>
      <c r="D372" s="64"/>
      <c r="E372" s="85"/>
      <c r="F372" s="65"/>
    </row>
    <row r="373" spans="1:6" s="79" customFormat="1" x14ac:dyDescent="0.2">
      <c r="A373" s="77"/>
      <c r="B373" s="78" t="s">
        <v>166</v>
      </c>
      <c r="C373" s="64"/>
      <c r="D373" s="64"/>
      <c r="E373" s="85"/>
      <c r="F373" s="65"/>
    </row>
    <row r="374" spans="1:6" s="79" customFormat="1" x14ac:dyDescent="0.2">
      <c r="A374" s="77"/>
      <c r="B374" s="78"/>
      <c r="C374" s="64"/>
      <c r="D374" s="64"/>
      <c r="E374" s="85"/>
      <c r="F374" s="65"/>
    </row>
    <row r="375" spans="1:6" s="79" customFormat="1" ht="28.5" x14ac:dyDescent="0.2">
      <c r="A375" s="77">
        <v>5</v>
      </c>
      <c r="B375" s="78" t="s">
        <v>167</v>
      </c>
      <c r="C375" s="64" t="s">
        <v>73</v>
      </c>
      <c r="D375" s="64">
        <v>1052</v>
      </c>
      <c r="E375" s="151"/>
      <c r="F375" s="65">
        <f>D375*E375</f>
        <v>0</v>
      </c>
    </row>
    <row r="376" spans="1:6" s="79" customFormat="1" x14ac:dyDescent="0.2">
      <c r="A376" s="77"/>
      <c r="B376" s="78"/>
      <c r="C376" s="64"/>
      <c r="D376" s="64"/>
      <c r="E376" s="85"/>
      <c r="F376" s="65"/>
    </row>
    <row r="377" spans="1:6" s="79" customFormat="1" ht="28.5" x14ac:dyDescent="0.2">
      <c r="A377" s="77">
        <v>6</v>
      </c>
      <c r="B377" s="78" t="s">
        <v>168</v>
      </c>
      <c r="C377" s="64" t="s">
        <v>73</v>
      </c>
      <c r="D377" s="64">
        <v>1052</v>
      </c>
      <c r="E377" s="151"/>
      <c r="F377" s="65">
        <f>D377*E377</f>
        <v>0</v>
      </c>
    </row>
    <row r="378" spans="1:6" s="79" customFormat="1" x14ac:dyDescent="0.2">
      <c r="A378" s="77"/>
      <c r="B378" s="78"/>
      <c r="C378" s="64"/>
      <c r="D378" s="64"/>
      <c r="E378" s="85"/>
      <c r="F378" s="65"/>
    </row>
    <row r="379" spans="1:6" s="79" customFormat="1" ht="28.5" x14ac:dyDescent="0.2">
      <c r="A379" s="77">
        <v>7</v>
      </c>
      <c r="B379" s="78" t="s">
        <v>169</v>
      </c>
      <c r="C379" s="64" t="s">
        <v>73</v>
      </c>
      <c r="D379" s="64">
        <v>86</v>
      </c>
      <c r="E379" s="151"/>
      <c r="F379" s="65">
        <f>E379*D379</f>
        <v>0</v>
      </c>
    </row>
    <row r="380" spans="1:6" s="79" customFormat="1" x14ac:dyDescent="0.2">
      <c r="A380" s="77"/>
      <c r="B380" s="78"/>
      <c r="C380" s="64"/>
      <c r="D380" s="64"/>
      <c r="E380" s="85"/>
      <c r="F380" s="65"/>
    </row>
    <row r="381" spans="1:6" s="79" customFormat="1" x14ac:dyDescent="0.2">
      <c r="A381" s="77">
        <v>8</v>
      </c>
      <c r="B381" s="78" t="s">
        <v>519</v>
      </c>
      <c r="C381" s="64" t="s">
        <v>73</v>
      </c>
      <c r="D381" s="64">
        <v>112</v>
      </c>
      <c r="E381" s="151"/>
      <c r="F381" s="65">
        <f>D381*E381</f>
        <v>0</v>
      </c>
    </row>
    <row r="382" spans="1:6" s="79" customFormat="1" x14ac:dyDescent="0.2">
      <c r="A382" s="77"/>
      <c r="B382" s="78"/>
      <c r="C382" s="64"/>
      <c r="D382" s="64"/>
      <c r="E382" s="85"/>
      <c r="F382" s="65"/>
    </row>
    <row r="383" spans="1:6" s="79" customFormat="1" x14ac:dyDescent="0.2">
      <c r="A383" s="77">
        <v>9</v>
      </c>
      <c r="B383" s="78" t="s">
        <v>520</v>
      </c>
      <c r="C383" s="64" t="s">
        <v>73</v>
      </c>
      <c r="D383" s="64">
        <v>89</v>
      </c>
      <c r="E383" s="151"/>
      <c r="F383" s="65">
        <f>D383*E383</f>
        <v>0</v>
      </c>
    </row>
    <row r="384" spans="1:6" s="79" customFormat="1" x14ac:dyDescent="0.2">
      <c r="A384" s="77"/>
      <c r="B384" s="78"/>
      <c r="C384" s="64"/>
      <c r="D384" s="64"/>
      <c r="E384" s="85"/>
      <c r="F384" s="65"/>
    </row>
    <row r="385" spans="1:6" s="79" customFormat="1" x14ac:dyDescent="0.2">
      <c r="A385" s="77"/>
      <c r="B385" s="78" t="s">
        <v>170</v>
      </c>
      <c r="C385" s="64"/>
      <c r="D385" s="64"/>
      <c r="E385" s="85"/>
      <c r="F385" s="65"/>
    </row>
    <row r="386" spans="1:6" s="79" customFormat="1" x14ac:dyDescent="0.2">
      <c r="A386" s="77"/>
      <c r="B386" s="78"/>
      <c r="C386" s="64"/>
      <c r="D386" s="64"/>
      <c r="E386" s="85"/>
      <c r="F386" s="65"/>
    </row>
    <row r="387" spans="1:6" s="79" customFormat="1" ht="48.75" customHeight="1" x14ac:dyDescent="0.2">
      <c r="A387" s="77"/>
      <c r="B387" s="78" t="s">
        <v>171</v>
      </c>
      <c r="C387" s="64"/>
      <c r="D387" s="64"/>
      <c r="E387" s="85"/>
      <c r="F387" s="65"/>
    </row>
    <row r="388" spans="1:6" s="79" customFormat="1" x14ac:dyDescent="0.2">
      <c r="A388" s="77"/>
      <c r="B388" s="78"/>
      <c r="C388" s="64"/>
      <c r="D388" s="64"/>
      <c r="E388" s="85"/>
      <c r="F388" s="65"/>
    </row>
    <row r="389" spans="1:6" s="79" customFormat="1" ht="28.5" x14ac:dyDescent="0.2">
      <c r="A389" s="77">
        <v>10</v>
      </c>
      <c r="B389" s="78" t="s">
        <v>172</v>
      </c>
      <c r="C389" s="64" t="s">
        <v>78</v>
      </c>
      <c r="D389" s="64">
        <v>1453</v>
      </c>
      <c r="E389" s="151"/>
      <c r="F389" s="65">
        <f>D389*E389</f>
        <v>0</v>
      </c>
    </row>
    <row r="390" spans="1:6" s="79" customFormat="1" x14ac:dyDescent="0.2">
      <c r="A390" s="77"/>
      <c r="B390" s="78"/>
      <c r="C390" s="64"/>
      <c r="D390" s="64"/>
      <c r="E390" s="85"/>
      <c r="F390" s="65"/>
    </row>
    <row r="391" spans="1:6" s="79" customFormat="1" x14ac:dyDescent="0.2">
      <c r="A391" s="77">
        <v>11</v>
      </c>
      <c r="B391" s="78" t="s">
        <v>173</v>
      </c>
      <c r="C391" s="64" t="s">
        <v>73</v>
      </c>
      <c r="D391" s="64">
        <v>4375</v>
      </c>
      <c r="E391" s="151"/>
      <c r="F391" s="65">
        <f>D391*E391</f>
        <v>0</v>
      </c>
    </row>
    <row r="392" spans="1:6" s="79" customFormat="1" x14ac:dyDescent="0.2">
      <c r="A392" s="77"/>
      <c r="B392" s="78"/>
      <c r="C392" s="64"/>
      <c r="D392" s="64"/>
      <c r="E392" s="85"/>
      <c r="F392" s="65"/>
    </row>
    <row r="393" spans="1:6" s="79" customFormat="1" ht="71.25" x14ac:dyDescent="0.2">
      <c r="A393" s="77">
        <v>12</v>
      </c>
      <c r="B393" s="78" t="s">
        <v>537</v>
      </c>
      <c r="C393" s="64" t="s">
        <v>73</v>
      </c>
      <c r="D393" s="64">
        <f>411-81</f>
        <v>330</v>
      </c>
      <c r="E393" s="151"/>
      <c r="F393" s="65">
        <f>D393*E393</f>
        <v>0</v>
      </c>
    </row>
    <row r="394" spans="1:6" s="79" customFormat="1" x14ac:dyDescent="0.2">
      <c r="A394" s="77"/>
      <c r="B394" s="78"/>
      <c r="C394" s="64"/>
      <c r="D394" s="64"/>
      <c r="E394" s="85"/>
      <c r="F394" s="65"/>
    </row>
    <row r="395" spans="1:6" s="79" customFormat="1" x14ac:dyDescent="0.2">
      <c r="A395" s="77"/>
      <c r="B395" s="78"/>
      <c r="C395" s="64"/>
      <c r="D395" s="64"/>
      <c r="E395" s="85"/>
      <c r="F395" s="65"/>
    </row>
    <row r="396" spans="1:6" s="79" customFormat="1" ht="15.75" thickBot="1" x14ac:dyDescent="0.3">
      <c r="A396" s="77"/>
      <c r="B396" s="87" t="s">
        <v>204</v>
      </c>
      <c r="C396" s="64"/>
      <c r="D396" s="64"/>
      <c r="E396" s="64"/>
      <c r="F396" s="70">
        <f>SUM(F361:F393)</f>
        <v>0</v>
      </c>
    </row>
    <row r="397" spans="1:6" s="79" customFormat="1" x14ac:dyDescent="0.2">
      <c r="A397" s="77"/>
      <c r="B397" s="78"/>
      <c r="C397" s="64"/>
      <c r="D397" s="64"/>
      <c r="E397" s="64"/>
      <c r="F397" s="65"/>
    </row>
    <row r="398" spans="1:6" s="90" customFormat="1" ht="15" x14ac:dyDescent="0.25">
      <c r="A398" s="88"/>
      <c r="B398" s="89" t="s">
        <v>381</v>
      </c>
      <c r="C398" s="73"/>
      <c r="D398" s="73"/>
      <c r="E398" s="73"/>
      <c r="F398" s="74"/>
    </row>
    <row r="399" spans="1:6" s="79" customFormat="1" x14ac:dyDescent="0.2">
      <c r="A399" s="77"/>
      <c r="B399" s="78"/>
      <c r="C399" s="64"/>
      <c r="D399" s="64"/>
      <c r="E399" s="64"/>
      <c r="F399" s="65"/>
    </row>
    <row r="400" spans="1:6" s="79" customFormat="1" ht="28.5" x14ac:dyDescent="0.2">
      <c r="A400" s="77"/>
      <c r="B400" s="78" t="s">
        <v>175</v>
      </c>
      <c r="C400" s="64"/>
      <c r="D400" s="64"/>
      <c r="E400" s="64"/>
      <c r="F400" s="65"/>
    </row>
    <row r="401" spans="1:6" s="79" customFormat="1" x14ac:dyDescent="0.2">
      <c r="A401" s="77"/>
      <c r="B401" s="78"/>
      <c r="C401" s="64"/>
      <c r="D401" s="64"/>
      <c r="E401" s="64"/>
      <c r="F401" s="65"/>
    </row>
    <row r="402" spans="1:6" s="79" customFormat="1" ht="57" x14ac:dyDescent="0.2">
      <c r="A402" s="77"/>
      <c r="B402" s="78" t="s">
        <v>51</v>
      </c>
      <c r="C402" s="64"/>
      <c r="D402" s="64"/>
      <c r="E402" s="64"/>
      <c r="F402" s="65"/>
    </row>
    <row r="403" spans="1:6" s="79" customFormat="1" x14ac:dyDescent="0.2">
      <c r="A403" s="77"/>
      <c r="B403" s="78"/>
      <c r="C403" s="64"/>
      <c r="D403" s="64"/>
      <c r="E403" s="64"/>
      <c r="F403" s="65"/>
    </row>
    <row r="404" spans="1:6" s="79" customFormat="1" ht="57" x14ac:dyDescent="0.2">
      <c r="A404" s="77"/>
      <c r="B404" s="78" t="s">
        <v>119</v>
      </c>
      <c r="C404" s="64"/>
      <c r="D404" s="64"/>
      <c r="E404" s="64"/>
      <c r="F404" s="65"/>
    </row>
    <row r="405" spans="1:6" s="79" customFormat="1" x14ac:dyDescent="0.2">
      <c r="A405" s="77"/>
      <c r="B405" s="78"/>
      <c r="C405" s="64"/>
      <c r="D405" s="64"/>
      <c r="E405" s="64"/>
      <c r="F405" s="65"/>
    </row>
    <row r="406" spans="1:6" s="79" customFormat="1" x14ac:dyDescent="0.2">
      <c r="A406" s="77"/>
      <c r="B406" s="78" t="s">
        <v>52</v>
      </c>
      <c r="C406" s="64"/>
      <c r="D406" s="64"/>
      <c r="E406" s="64"/>
      <c r="F406" s="65"/>
    </row>
    <row r="407" spans="1:6" s="79" customFormat="1" x14ac:dyDescent="0.2">
      <c r="A407" s="77"/>
      <c r="B407" s="78"/>
      <c r="C407" s="64"/>
      <c r="D407" s="64"/>
      <c r="E407" s="64"/>
      <c r="F407" s="65"/>
    </row>
    <row r="408" spans="1:6" s="79" customFormat="1" x14ac:dyDescent="0.2">
      <c r="A408" s="77"/>
      <c r="B408" s="78" t="s">
        <v>176</v>
      </c>
      <c r="C408" s="64"/>
      <c r="D408" s="64"/>
      <c r="E408" s="64"/>
      <c r="F408" s="65"/>
    </row>
    <row r="409" spans="1:6" s="79" customFormat="1" x14ac:dyDescent="0.2">
      <c r="A409" s="77"/>
      <c r="B409" s="78"/>
      <c r="C409" s="64"/>
      <c r="D409" s="64"/>
      <c r="E409" s="64"/>
      <c r="F409" s="65"/>
    </row>
    <row r="410" spans="1:6" s="79" customFormat="1" ht="42.75" x14ac:dyDescent="0.2">
      <c r="A410" s="77"/>
      <c r="B410" s="78" t="s">
        <v>177</v>
      </c>
      <c r="C410" s="64"/>
      <c r="D410" s="64"/>
      <c r="E410" s="64"/>
      <c r="F410" s="65"/>
    </row>
    <row r="411" spans="1:6" s="79" customFormat="1" x14ac:dyDescent="0.2">
      <c r="A411" s="77"/>
      <c r="B411" s="78"/>
      <c r="C411" s="64"/>
      <c r="D411" s="64"/>
      <c r="E411" s="64"/>
      <c r="F411" s="65"/>
    </row>
    <row r="412" spans="1:6" s="79" customFormat="1" ht="57" x14ac:dyDescent="0.2">
      <c r="A412" s="77"/>
      <c r="B412" s="78" t="s">
        <v>178</v>
      </c>
      <c r="C412" s="64"/>
      <c r="D412" s="64"/>
      <c r="E412" s="64"/>
      <c r="F412" s="65"/>
    </row>
    <row r="413" spans="1:6" s="79" customFormat="1" x14ac:dyDescent="0.2">
      <c r="A413" s="77"/>
      <c r="B413" s="78"/>
      <c r="C413" s="64"/>
      <c r="D413" s="64"/>
      <c r="E413" s="64"/>
      <c r="F413" s="65"/>
    </row>
    <row r="414" spans="1:6" s="79" customFormat="1" ht="57" x14ac:dyDescent="0.2">
      <c r="A414" s="77"/>
      <c r="B414" s="78" t="s">
        <v>179</v>
      </c>
      <c r="C414" s="64"/>
      <c r="D414" s="64"/>
      <c r="E414" s="64"/>
      <c r="F414" s="65"/>
    </row>
    <row r="415" spans="1:6" s="79" customFormat="1" x14ac:dyDescent="0.2">
      <c r="A415" s="77"/>
      <c r="B415" s="78"/>
      <c r="C415" s="64"/>
      <c r="D415" s="64"/>
      <c r="E415" s="64"/>
      <c r="F415" s="65"/>
    </row>
    <row r="416" spans="1:6" s="79" customFormat="1" ht="41.45" customHeight="1" x14ac:dyDescent="0.2">
      <c r="A416" s="77"/>
      <c r="B416" s="78" t="s">
        <v>180</v>
      </c>
      <c r="C416" s="64"/>
      <c r="D416" s="64"/>
      <c r="E416" s="64"/>
      <c r="F416" s="65"/>
    </row>
    <row r="417" spans="1:6" s="79" customFormat="1" x14ac:dyDescent="0.2">
      <c r="A417" s="77"/>
      <c r="B417" s="78"/>
      <c r="C417" s="64"/>
      <c r="D417" s="64"/>
      <c r="E417" s="64"/>
      <c r="F417" s="65"/>
    </row>
    <row r="418" spans="1:6" s="79" customFormat="1" ht="41.45" customHeight="1" x14ac:dyDescent="0.2">
      <c r="A418" s="77"/>
      <c r="B418" s="78" t="s">
        <v>181</v>
      </c>
      <c r="C418" s="64"/>
      <c r="D418" s="64"/>
      <c r="E418" s="64"/>
      <c r="F418" s="65"/>
    </row>
    <row r="419" spans="1:6" s="79" customFormat="1" x14ac:dyDescent="0.2">
      <c r="A419" s="77"/>
      <c r="B419" s="78"/>
      <c r="C419" s="64"/>
      <c r="D419" s="64"/>
      <c r="E419" s="64"/>
      <c r="F419" s="65"/>
    </row>
    <row r="420" spans="1:6" s="79" customFormat="1" x14ac:dyDescent="0.2">
      <c r="A420" s="77"/>
      <c r="B420" s="78" t="s">
        <v>182</v>
      </c>
      <c r="C420" s="64"/>
      <c r="D420" s="64"/>
      <c r="E420" s="64"/>
      <c r="F420" s="65"/>
    </row>
    <row r="421" spans="1:6" s="79" customFormat="1" x14ac:dyDescent="0.2">
      <c r="A421" s="77"/>
      <c r="B421" s="78"/>
      <c r="C421" s="64"/>
      <c r="D421" s="64"/>
      <c r="E421" s="64"/>
      <c r="F421" s="65"/>
    </row>
    <row r="422" spans="1:6" s="79" customFormat="1" x14ac:dyDescent="0.2">
      <c r="A422" s="77"/>
      <c r="B422" s="78" t="s">
        <v>183</v>
      </c>
      <c r="C422" s="64"/>
      <c r="D422" s="64"/>
      <c r="E422" s="64"/>
      <c r="F422" s="65"/>
    </row>
    <row r="423" spans="1:6" s="79" customFormat="1" x14ac:dyDescent="0.2">
      <c r="A423" s="77"/>
      <c r="B423" s="78"/>
      <c r="C423" s="64"/>
      <c r="D423" s="64"/>
      <c r="E423" s="64"/>
      <c r="F423" s="65"/>
    </row>
    <row r="424" spans="1:6" s="79" customFormat="1" hidden="1" x14ac:dyDescent="0.2">
      <c r="A424" s="77"/>
      <c r="B424" s="78" t="s">
        <v>66</v>
      </c>
      <c r="C424" s="64"/>
      <c r="D424" s="64"/>
      <c r="E424" s="64"/>
      <c r="F424" s="65"/>
    </row>
    <row r="425" spans="1:6" s="79" customFormat="1" hidden="1" x14ac:dyDescent="0.2">
      <c r="A425" s="77"/>
      <c r="B425" s="78"/>
      <c r="C425" s="64"/>
      <c r="D425" s="64"/>
      <c r="E425" s="64"/>
      <c r="F425" s="65"/>
    </row>
    <row r="426" spans="1:6" s="79" customFormat="1" ht="114" hidden="1" x14ac:dyDescent="0.2">
      <c r="A426" s="77"/>
      <c r="B426" s="91" t="s">
        <v>391</v>
      </c>
      <c r="C426" s="64"/>
      <c r="D426" s="64"/>
      <c r="E426" s="64"/>
      <c r="F426" s="65"/>
    </row>
    <row r="427" spans="1:6" s="79" customFormat="1" x14ac:dyDescent="0.2">
      <c r="A427" s="77"/>
      <c r="B427" s="78" t="s">
        <v>184</v>
      </c>
      <c r="C427" s="64"/>
      <c r="D427" s="64"/>
      <c r="E427" s="64"/>
      <c r="F427" s="65"/>
    </row>
    <row r="428" spans="1:6" s="79" customFormat="1" x14ac:dyDescent="0.2">
      <c r="A428" s="77"/>
      <c r="B428" s="78"/>
      <c r="C428" s="64"/>
      <c r="D428" s="64"/>
      <c r="E428" s="64"/>
      <c r="F428" s="65"/>
    </row>
    <row r="429" spans="1:6" s="79" customFormat="1" x14ac:dyDescent="0.2">
      <c r="A429" s="77"/>
      <c r="B429" s="78" t="s">
        <v>185</v>
      </c>
      <c r="C429" s="64"/>
      <c r="D429" s="64"/>
      <c r="E429" s="64"/>
      <c r="F429" s="65"/>
    </row>
    <row r="430" spans="1:6" s="79" customFormat="1" x14ac:dyDescent="0.2">
      <c r="A430" s="77"/>
      <c r="B430" s="78"/>
      <c r="C430" s="64"/>
      <c r="D430" s="64"/>
      <c r="E430" s="64"/>
      <c r="F430" s="65"/>
    </row>
    <row r="431" spans="1:6" s="84" customFormat="1" ht="57" x14ac:dyDescent="0.2">
      <c r="A431" s="81">
        <v>1</v>
      </c>
      <c r="B431" s="82" t="s">
        <v>536</v>
      </c>
      <c r="C431" s="80" t="s">
        <v>77</v>
      </c>
      <c r="D431" s="80">
        <v>10</v>
      </c>
      <c r="E431" s="153"/>
      <c r="F431" s="83">
        <f>D431*E431</f>
        <v>0</v>
      </c>
    </row>
    <row r="432" spans="1:6" s="79" customFormat="1" x14ac:dyDescent="0.2">
      <c r="A432" s="77"/>
      <c r="B432" s="94"/>
      <c r="C432" s="95"/>
      <c r="D432" s="95"/>
      <c r="E432" s="96"/>
      <c r="F432" s="97"/>
    </row>
    <row r="433" spans="1:6" s="79" customFormat="1" x14ac:dyDescent="0.2">
      <c r="A433" s="77"/>
      <c r="B433" s="78" t="s">
        <v>186</v>
      </c>
      <c r="C433" s="64"/>
      <c r="D433" s="64"/>
      <c r="E433" s="85"/>
      <c r="F433" s="65"/>
    </row>
    <row r="434" spans="1:6" s="79" customFormat="1" x14ac:dyDescent="0.2">
      <c r="A434" s="77"/>
      <c r="B434" s="78"/>
      <c r="C434" s="64"/>
      <c r="D434" s="64"/>
      <c r="E434" s="85"/>
      <c r="F434" s="65"/>
    </row>
    <row r="435" spans="1:6" s="79" customFormat="1" ht="28.5" x14ac:dyDescent="0.2">
      <c r="A435" s="77">
        <v>2</v>
      </c>
      <c r="B435" s="78" t="s">
        <v>187</v>
      </c>
      <c r="C435" s="64" t="s">
        <v>188</v>
      </c>
      <c r="D435" s="64">
        <v>1</v>
      </c>
      <c r="E435" s="152"/>
      <c r="F435" s="65">
        <f>D435*E435</f>
        <v>0</v>
      </c>
    </row>
    <row r="436" spans="1:6" s="79" customFormat="1" x14ac:dyDescent="0.2">
      <c r="A436" s="77"/>
      <c r="B436" s="78"/>
      <c r="C436" s="64"/>
      <c r="D436" s="64"/>
      <c r="E436" s="64"/>
      <c r="F436" s="65"/>
    </row>
    <row r="437" spans="1:6" s="79" customFormat="1" ht="42.75" x14ac:dyDescent="0.2">
      <c r="A437" s="77">
        <v>3</v>
      </c>
      <c r="B437" s="78" t="s">
        <v>189</v>
      </c>
      <c r="C437" s="64" t="s">
        <v>73</v>
      </c>
      <c r="D437" s="64">
        <v>62</v>
      </c>
      <c r="E437" s="151"/>
      <c r="F437" s="65">
        <f>D437*E437</f>
        <v>0</v>
      </c>
    </row>
    <row r="438" spans="1:6" s="79" customFormat="1" x14ac:dyDescent="0.2">
      <c r="A438" s="77"/>
      <c r="B438" s="78"/>
      <c r="C438" s="64"/>
      <c r="D438" s="64"/>
      <c r="E438" s="85"/>
      <c r="F438" s="65"/>
    </row>
    <row r="439" spans="1:6" s="79" customFormat="1" x14ac:dyDescent="0.2">
      <c r="A439" s="77">
        <v>4</v>
      </c>
      <c r="B439" s="78" t="s">
        <v>190</v>
      </c>
      <c r="C439" s="64" t="s">
        <v>73</v>
      </c>
      <c r="D439" s="64">
        <v>1644</v>
      </c>
      <c r="E439" s="151"/>
      <c r="F439" s="65">
        <f>D439*E439</f>
        <v>0</v>
      </c>
    </row>
    <row r="440" spans="1:6" s="79" customFormat="1" x14ac:dyDescent="0.2">
      <c r="A440" s="77"/>
      <c r="B440" s="78"/>
      <c r="C440" s="64"/>
      <c r="D440" s="64"/>
      <c r="E440" s="85"/>
      <c r="F440" s="65"/>
    </row>
    <row r="441" spans="1:6" s="79" customFormat="1" ht="15" customHeight="1" x14ac:dyDescent="0.2">
      <c r="A441" s="77">
        <v>5</v>
      </c>
      <c r="B441" s="78" t="s">
        <v>191</v>
      </c>
      <c r="C441" s="64" t="s">
        <v>73</v>
      </c>
      <c r="D441" s="64">
        <v>652</v>
      </c>
      <c r="E441" s="151"/>
      <c r="F441" s="65">
        <f>D441*E441</f>
        <v>0</v>
      </c>
    </row>
    <row r="442" spans="1:6" s="79" customFormat="1" x14ac:dyDescent="0.2">
      <c r="A442" s="77"/>
      <c r="B442" s="78"/>
      <c r="C442" s="64"/>
      <c r="D442" s="64"/>
      <c r="E442" s="85"/>
      <c r="F442" s="65"/>
    </row>
    <row r="443" spans="1:6" s="79" customFormat="1" ht="15" customHeight="1" x14ac:dyDescent="0.2">
      <c r="A443" s="77">
        <v>6</v>
      </c>
      <c r="B443" s="78" t="s">
        <v>192</v>
      </c>
      <c r="C443" s="64" t="s">
        <v>73</v>
      </c>
      <c r="D443" s="64">
        <v>311</v>
      </c>
      <c r="E443" s="151"/>
      <c r="F443" s="65">
        <f>D443*E443</f>
        <v>0</v>
      </c>
    </row>
    <row r="444" spans="1:6" s="79" customFormat="1" x14ac:dyDescent="0.2">
      <c r="A444" s="77"/>
      <c r="B444" s="78"/>
      <c r="C444" s="64"/>
      <c r="D444" s="64"/>
      <c r="E444" s="85"/>
      <c r="F444" s="65"/>
    </row>
    <row r="445" spans="1:6" s="79" customFormat="1" ht="28.5" x14ac:dyDescent="0.2">
      <c r="A445" s="77">
        <v>7</v>
      </c>
      <c r="B445" s="78" t="s">
        <v>193</v>
      </c>
      <c r="C445" s="64" t="s">
        <v>73</v>
      </c>
      <c r="D445" s="64">
        <v>252</v>
      </c>
      <c r="E445" s="151"/>
      <c r="F445" s="65">
        <f>D445*E445</f>
        <v>0</v>
      </c>
    </row>
    <row r="446" spans="1:6" s="79" customFormat="1" x14ac:dyDescent="0.2">
      <c r="A446" s="77"/>
      <c r="B446" s="78"/>
      <c r="C446" s="64"/>
      <c r="D446" s="64"/>
      <c r="E446" s="85"/>
      <c r="F446" s="65"/>
    </row>
    <row r="447" spans="1:6" s="79" customFormat="1" x14ac:dyDescent="0.2">
      <c r="A447" s="77">
        <v>8</v>
      </c>
      <c r="B447" s="78" t="s">
        <v>440</v>
      </c>
      <c r="C447" s="64" t="s">
        <v>73</v>
      </c>
      <c r="D447" s="64">
        <v>259</v>
      </c>
      <c r="E447" s="151"/>
      <c r="F447" s="65">
        <f>D447*E447</f>
        <v>0</v>
      </c>
    </row>
    <row r="448" spans="1:6" s="79" customFormat="1" x14ac:dyDescent="0.2">
      <c r="A448" s="77"/>
      <c r="B448" s="78"/>
      <c r="C448" s="64"/>
      <c r="D448" s="64"/>
      <c r="E448" s="85"/>
      <c r="F448" s="65"/>
    </row>
    <row r="449" spans="1:6" s="79" customFormat="1" x14ac:dyDescent="0.2">
      <c r="A449" s="77">
        <v>9</v>
      </c>
      <c r="B449" s="78" t="s">
        <v>441</v>
      </c>
      <c r="C449" s="64" t="s">
        <v>73</v>
      </c>
      <c r="D449" s="64">
        <v>488</v>
      </c>
      <c r="E449" s="151"/>
      <c r="F449" s="65">
        <f>D449*E449</f>
        <v>0</v>
      </c>
    </row>
    <row r="450" spans="1:6" s="79" customFormat="1" x14ac:dyDescent="0.2">
      <c r="A450" s="77"/>
      <c r="B450" s="78"/>
      <c r="C450" s="64"/>
      <c r="D450" s="64"/>
      <c r="E450" s="85"/>
      <c r="F450" s="65"/>
    </row>
    <row r="451" spans="1:6" s="79" customFormat="1" x14ac:dyDescent="0.2">
      <c r="A451" s="77">
        <v>10</v>
      </c>
      <c r="B451" s="78" t="s">
        <v>194</v>
      </c>
      <c r="C451" s="64" t="s">
        <v>73</v>
      </c>
      <c r="D451" s="64">
        <v>296</v>
      </c>
      <c r="E451" s="151"/>
      <c r="F451" s="65">
        <f>D451*E451</f>
        <v>0</v>
      </c>
    </row>
    <row r="452" spans="1:6" s="79" customFormat="1" x14ac:dyDescent="0.2">
      <c r="A452" s="77"/>
      <c r="B452" s="78"/>
      <c r="C452" s="64"/>
      <c r="D452" s="64"/>
      <c r="E452" s="85"/>
      <c r="F452" s="65"/>
    </row>
    <row r="453" spans="1:6" s="79" customFormat="1" x14ac:dyDescent="0.2">
      <c r="A453" s="77"/>
      <c r="B453" s="78" t="s">
        <v>418</v>
      </c>
      <c r="C453" s="64"/>
      <c r="D453" s="64"/>
      <c r="E453" s="85"/>
      <c r="F453" s="65"/>
    </row>
    <row r="454" spans="1:6" s="79" customFormat="1" x14ac:dyDescent="0.2">
      <c r="A454" s="77"/>
      <c r="B454" s="78"/>
      <c r="C454" s="64"/>
      <c r="D454" s="64"/>
      <c r="E454" s="85"/>
      <c r="F454" s="65"/>
    </row>
    <row r="455" spans="1:6" s="79" customFormat="1" x14ac:dyDescent="0.2">
      <c r="A455" s="77"/>
      <c r="B455" s="78" t="s">
        <v>195</v>
      </c>
      <c r="C455" s="64"/>
      <c r="D455" s="64"/>
      <c r="E455" s="85"/>
      <c r="F455" s="65"/>
    </row>
    <row r="456" spans="1:6" s="79" customFormat="1" x14ac:dyDescent="0.2">
      <c r="A456" s="77"/>
      <c r="B456" s="78"/>
      <c r="C456" s="64"/>
      <c r="D456" s="64"/>
      <c r="E456" s="85"/>
      <c r="F456" s="65"/>
    </row>
    <row r="457" spans="1:6" s="79" customFormat="1" x14ac:dyDescent="0.2">
      <c r="A457" s="77"/>
      <c r="B457" s="78" t="s">
        <v>196</v>
      </c>
      <c r="C457" s="64"/>
      <c r="D457" s="64"/>
      <c r="E457" s="85"/>
      <c r="F457" s="65"/>
    </row>
    <row r="458" spans="1:6" s="79" customFormat="1" x14ac:dyDescent="0.2">
      <c r="A458" s="77"/>
      <c r="B458" s="78"/>
      <c r="C458" s="64"/>
      <c r="D458" s="64"/>
      <c r="E458" s="85"/>
      <c r="F458" s="65"/>
    </row>
    <row r="459" spans="1:6" s="79" customFormat="1" ht="57" x14ac:dyDescent="0.2">
      <c r="A459" s="77">
        <v>11</v>
      </c>
      <c r="B459" s="78" t="s">
        <v>197</v>
      </c>
      <c r="C459" s="64" t="s">
        <v>73</v>
      </c>
      <c r="D459" s="64">
        <v>520</v>
      </c>
      <c r="E459" s="151"/>
      <c r="F459" s="65">
        <f>D459*E459</f>
        <v>0</v>
      </c>
    </row>
    <row r="460" spans="1:6" s="79" customFormat="1" x14ac:dyDescent="0.2">
      <c r="A460" s="77"/>
      <c r="B460" s="78"/>
      <c r="C460" s="64"/>
      <c r="D460" s="64"/>
      <c r="E460" s="85"/>
      <c r="F460" s="65"/>
    </row>
    <row r="461" spans="1:6" s="79" customFormat="1" x14ac:dyDescent="0.2">
      <c r="A461" s="77"/>
      <c r="B461" s="78" t="s">
        <v>419</v>
      </c>
      <c r="C461" s="64"/>
      <c r="D461" s="64"/>
      <c r="E461" s="85"/>
      <c r="F461" s="65"/>
    </row>
    <row r="462" spans="1:6" s="79" customFormat="1" x14ac:dyDescent="0.2">
      <c r="A462" s="77"/>
      <c r="B462" s="78"/>
      <c r="C462" s="64"/>
      <c r="D462" s="64"/>
      <c r="E462" s="85"/>
      <c r="F462" s="65"/>
    </row>
    <row r="463" spans="1:6" s="79" customFormat="1" ht="28.5" x14ac:dyDescent="0.2">
      <c r="A463" s="77"/>
      <c r="B463" s="78" t="s">
        <v>198</v>
      </c>
      <c r="C463" s="64"/>
      <c r="D463" s="64"/>
      <c r="E463" s="85"/>
      <c r="F463" s="65"/>
    </row>
    <row r="464" spans="1:6" s="79" customFormat="1" x14ac:dyDescent="0.2">
      <c r="A464" s="77"/>
      <c r="B464" s="78"/>
      <c r="C464" s="64"/>
      <c r="D464" s="64"/>
      <c r="E464" s="85"/>
      <c r="F464" s="65"/>
    </row>
    <row r="465" spans="1:6" s="79" customFormat="1" ht="42.75" x14ac:dyDescent="0.2">
      <c r="A465" s="77"/>
      <c r="B465" s="78" t="s">
        <v>199</v>
      </c>
      <c r="C465" s="64"/>
      <c r="D465" s="64"/>
      <c r="E465" s="85"/>
      <c r="F465" s="65"/>
    </row>
    <row r="466" spans="1:6" s="79" customFormat="1" x14ac:dyDescent="0.2">
      <c r="A466" s="77"/>
      <c r="B466" s="78"/>
      <c r="C466" s="64"/>
      <c r="D466" s="64"/>
      <c r="E466" s="85"/>
      <c r="F466" s="65"/>
    </row>
    <row r="467" spans="1:6" s="79" customFormat="1" ht="42.75" x14ac:dyDescent="0.2">
      <c r="A467" s="77"/>
      <c r="B467" s="78" t="s">
        <v>200</v>
      </c>
      <c r="C467" s="64"/>
      <c r="D467" s="64"/>
      <c r="E467" s="85"/>
      <c r="F467" s="65"/>
    </row>
    <row r="468" spans="1:6" s="79" customFormat="1" x14ac:dyDescent="0.2">
      <c r="A468" s="77"/>
      <c r="B468" s="78"/>
      <c r="C468" s="64"/>
      <c r="D468" s="64"/>
      <c r="E468" s="85"/>
      <c r="F468" s="65"/>
    </row>
    <row r="469" spans="1:6" s="79" customFormat="1" x14ac:dyDescent="0.2">
      <c r="A469" s="77"/>
      <c r="B469" s="78" t="s">
        <v>442</v>
      </c>
      <c r="C469" s="64"/>
      <c r="D469" s="64"/>
      <c r="E469" s="85"/>
      <c r="F469" s="65"/>
    </row>
    <row r="470" spans="1:6" s="79" customFormat="1" x14ac:dyDescent="0.2">
      <c r="A470" s="77"/>
      <c r="B470" s="78"/>
      <c r="C470" s="64"/>
      <c r="D470" s="64"/>
      <c r="E470" s="85"/>
      <c r="F470" s="65"/>
    </row>
    <row r="471" spans="1:6" s="79" customFormat="1" ht="42.75" x14ac:dyDescent="0.2">
      <c r="A471" s="77">
        <v>12</v>
      </c>
      <c r="B471" s="78" t="s">
        <v>443</v>
      </c>
      <c r="C471" s="64" t="s">
        <v>77</v>
      </c>
      <c r="D471" s="64">
        <v>17</v>
      </c>
      <c r="E471" s="151"/>
      <c r="F471" s="65">
        <f>D471*E471</f>
        <v>0</v>
      </c>
    </row>
    <row r="472" spans="1:6" s="79" customFormat="1" x14ac:dyDescent="0.2">
      <c r="A472" s="77"/>
      <c r="B472" s="78"/>
      <c r="C472" s="64"/>
      <c r="D472" s="64"/>
      <c r="E472" s="64"/>
      <c r="F472" s="65"/>
    </row>
    <row r="473" spans="1:6" s="79" customFormat="1" x14ac:dyDescent="0.2">
      <c r="A473" s="77"/>
      <c r="B473" s="78" t="s">
        <v>201</v>
      </c>
      <c r="C473" s="64"/>
      <c r="D473" s="64"/>
      <c r="E473" s="64"/>
      <c r="F473" s="65"/>
    </row>
    <row r="474" spans="1:6" s="79" customFormat="1" x14ac:dyDescent="0.2">
      <c r="A474" s="77"/>
      <c r="B474" s="78"/>
      <c r="C474" s="64"/>
      <c r="D474" s="64"/>
      <c r="E474" s="64"/>
      <c r="F474" s="65"/>
    </row>
    <row r="475" spans="1:6" s="79" customFormat="1" x14ac:dyDescent="0.2">
      <c r="A475" s="77"/>
      <c r="B475" s="78" t="s">
        <v>202</v>
      </c>
      <c r="C475" s="64"/>
      <c r="D475" s="64"/>
      <c r="E475" s="64"/>
      <c r="F475" s="65"/>
    </row>
    <row r="476" spans="1:6" s="79" customFormat="1" x14ac:dyDescent="0.2">
      <c r="A476" s="77"/>
      <c r="B476" s="78"/>
      <c r="C476" s="64"/>
      <c r="D476" s="64"/>
      <c r="E476" s="64"/>
      <c r="F476" s="65"/>
    </row>
    <row r="477" spans="1:6" s="79" customFormat="1" ht="28.5" x14ac:dyDescent="0.2">
      <c r="A477" s="77">
        <v>13</v>
      </c>
      <c r="B477" s="78" t="s">
        <v>203</v>
      </c>
      <c r="C477" s="64" t="s">
        <v>77</v>
      </c>
      <c r="D477" s="64">
        <v>17</v>
      </c>
      <c r="E477" s="149"/>
      <c r="F477" s="65">
        <f>D477*E477</f>
        <v>0</v>
      </c>
    </row>
    <row r="478" spans="1:6" s="79" customFormat="1" x14ac:dyDescent="0.2">
      <c r="A478" s="77"/>
      <c r="B478" s="78"/>
      <c r="C478" s="64"/>
      <c r="D478" s="64"/>
      <c r="E478" s="64"/>
      <c r="F478" s="65"/>
    </row>
    <row r="479" spans="1:6" s="79" customFormat="1" ht="42.75" x14ac:dyDescent="0.2">
      <c r="A479" s="77">
        <v>14</v>
      </c>
      <c r="B479" s="78" t="s">
        <v>556</v>
      </c>
      <c r="C479" s="64" t="s">
        <v>73</v>
      </c>
      <c r="D479" s="64">
        <v>531</v>
      </c>
      <c r="E479" s="149"/>
      <c r="F479" s="65">
        <f>D479*E479</f>
        <v>0</v>
      </c>
    </row>
    <row r="480" spans="1:6" s="79" customFormat="1" x14ac:dyDescent="0.2">
      <c r="A480" s="77"/>
      <c r="B480" s="78"/>
      <c r="C480" s="64"/>
      <c r="D480" s="64"/>
      <c r="E480" s="64"/>
      <c r="F480" s="65"/>
    </row>
    <row r="481" spans="1:6" s="79" customFormat="1" x14ac:dyDescent="0.2">
      <c r="A481" s="77">
        <v>15</v>
      </c>
      <c r="B481" s="78" t="s">
        <v>539</v>
      </c>
      <c r="C481" s="64" t="s">
        <v>73</v>
      </c>
      <c r="D481" s="64">
        <v>531</v>
      </c>
      <c r="E481" s="149"/>
      <c r="F481" s="65">
        <f>D481*E481</f>
        <v>0</v>
      </c>
    </row>
    <row r="482" spans="1:6" s="79" customFormat="1" x14ac:dyDescent="0.2">
      <c r="A482" s="77"/>
      <c r="B482" s="78"/>
      <c r="C482" s="64"/>
      <c r="D482" s="64"/>
      <c r="E482" s="64"/>
      <c r="F482" s="65"/>
    </row>
    <row r="483" spans="1:6" s="79" customFormat="1" x14ac:dyDescent="0.2">
      <c r="A483" s="77"/>
      <c r="B483" s="78"/>
      <c r="C483" s="64"/>
      <c r="D483" s="64"/>
      <c r="E483" s="64"/>
      <c r="F483" s="65"/>
    </row>
    <row r="484" spans="1:6" s="79" customFormat="1" ht="15.75" thickBot="1" x14ac:dyDescent="0.3">
      <c r="A484" s="77"/>
      <c r="B484" s="87" t="s">
        <v>209</v>
      </c>
      <c r="C484" s="64"/>
      <c r="D484" s="64"/>
      <c r="E484" s="64"/>
      <c r="F484" s="70">
        <f>SUM(F430:F483)</f>
        <v>0</v>
      </c>
    </row>
    <row r="485" spans="1:6" s="79" customFormat="1" x14ac:dyDescent="0.2">
      <c r="A485" s="77"/>
      <c r="B485" s="78"/>
      <c r="C485" s="64"/>
      <c r="D485" s="64"/>
      <c r="E485" s="64"/>
      <c r="F485" s="65"/>
    </row>
    <row r="486" spans="1:6" s="100" customFormat="1" ht="30" x14ac:dyDescent="0.25">
      <c r="A486" s="98"/>
      <c r="B486" s="99" t="s">
        <v>382</v>
      </c>
      <c r="C486" s="60"/>
      <c r="D486" s="60"/>
      <c r="E486" s="60"/>
      <c r="F486" s="61"/>
    </row>
    <row r="487" spans="1:6" s="79" customFormat="1" x14ac:dyDescent="0.2">
      <c r="A487" s="77"/>
      <c r="B487" s="78"/>
      <c r="C487" s="64"/>
      <c r="D487" s="64"/>
      <c r="E487" s="64"/>
      <c r="F487" s="65"/>
    </row>
    <row r="488" spans="1:6" s="79" customFormat="1" ht="28.5" x14ac:dyDescent="0.2">
      <c r="A488" s="77"/>
      <c r="B488" s="78" t="s">
        <v>205</v>
      </c>
      <c r="C488" s="64"/>
      <c r="D488" s="64"/>
      <c r="E488" s="64"/>
      <c r="F488" s="65"/>
    </row>
    <row r="489" spans="1:6" s="79" customFormat="1" x14ac:dyDescent="0.2">
      <c r="A489" s="77"/>
      <c r="B489" s="78"/>
      <c r="C489" s="64"/>
      <c r="D489" s="64"/>
      <c r="E489" s="64"/>
      <c r="F489" s="65"/>
    </row>
    <row r="490" spans="1:6" s="79" customFormat="1" ht="57" x14ac:dyDescent="0.2">
      <c r="A490" s="77"/>
      <c r="B490" s="78" t="s">
        <v>51</v>
      </c>
      <c r="C490" s="64"/>
      <c r="D490" s="64"/>
      <c r="E490" s="64"/>
      <c r="F490" s="65"/>
    </row>
    <row r="491" spans="1:6" s="79" customFormat="1" x14ac:dyDescent="0.2">
      <c r="A491" s="77"/>
      <c r="B491" s="78"/>
      <c r="C491" s="64"/>
      <c r="D491" s="64"/>
      <c r="E491" s="64"/>
      <c r="F491" s="65"/>
    </row>
    <row r="492" spans="1:6" s="79" customFormat="1" ht="57" x14ac:dyDescent="0.2">
      <c r="A492" s="77"/>
      <c r="B492" s="78" t="s">
        <v>119</v>
      </c>
      <c r="C492" s="64"/>
      <c r="D492" s="64"/>
      <c r="E492" s="64"/>
      <c r="F492" s="65"/>
    </row>
    <row r="493" spans="1:6" s="79" customFormat="1" x14ac:dyDescent="0.2">
      <c r="A493" s="77"/>
      <c r="B493" s="78"/>
      <c r="C493" s="64"/>
      <c r="D493" s="64"/>
      <c r="E493" s="64"/>
      <c r="F493" s="65"/>
    </row>
    <row r="494" spans="1:6" s="79" customFormat="1" hidden="1" x14ac:dyDescent="0.2">
      <c r="A494" s="77"/>
      <c r="B494" s="78" t="s">
        <v>66</v>
      </c>
      <c r="C494" s="64"/>
      <c r="D494" s="64"/>
      <c r="E494" s="64"/>
      <c r="F494" s="65"/>
    </row>
    <row r="495" spans="1:6" s="79" customFormat="1" hidden="1" x14ac:dyDescent="0.2">
      <c r="A495" s="77"/>
      <c r="B495" s="78"/>
      <c r="C495" s="64"/>
      <c r="D495" s="64"/>
      <c r="E495" s="64"/>
      <c r="F495" s="65"/>
    </row>
    <row r="496" spans="1:6" s="79" customFormat="1" ht="114" hidden="1" x14ac:dyDescent="0.2">
      <c r="A496" s="77"/>
      <c r="B496" s="91" t="s">
        <v>391</v>
      </c>
      <c r="C496" s="64"/>
      <c r="D496" s="64"/>
      <c r="E496" s="64"/>
      <c r="F496" s="65"/>
    </row>
    <row r="497" spans="1:6" s="79" customFormat="1" x14ac:dyDescent="0.2">
      <c r="A497" s="77"/>
      <c r="B497" s="78"/>
      <c r="C497" s="64"/>
      <c r="D497" s="64"/>
      <c r="E497" s="64"/>
      <c r="F497" s="65"/>
    </row>
    <row r="498" spans="1:6" s="79" customFormat="1" ht="28.5" x14ac:dyDescent="0.2">
      <c r="A498" s="77"/>
      <c r="B498" s="78" t="s">
        <v>206</v>
      </c>
      <c r="C498" s="64"/>
      <c r="D498" s="64"/>
      <c r="E498" s="64"/>
      <c r="F498" s="65"/>
    </row>
    <row r="499" spans="1:6" s="79" customFormat="1" x14ac:dyDescent="0.2">
      <c r="A499" s="77"/>
      <c r="B499" s="78"/>
      <c r="C499" s="64"/>
      <c r="D499" s="64"/>
      <c r="E499" s="64"/>
      <c r="F499" s="65"/>
    </row>
    <row r="500" spans="1:6" s="79" customFormat="1" ht="42.75" x14ac:dyDescent="0.2">
      <c r="A500" s="77"/>
      <c r="B500" s="78" t="s">
        <v>444</v>
      </c>
      <c r="C500" s="64"/>
      <c r="D500" s="64"/>
      <c r="E500" s="64"/>
      <c r="F500" s="65"/>
    </row>
    <row r="501" spans="1:6" s="79" customFormat="1" x14ac:dyDescent="0.2">
      <c r="A501" s="77"/>
      <c r="B501" s="78"/>
      <c r="C501" s="64"/>
      <c r="D501" s="64"/>
      <c r="E501" s="64"/>
      <c r="F501" s="65"/>
    </row>
    <row r="502" spans="1:6" s="79" customFormat="1" ht="42.75" x14ac:dyDescent="0.2">
      <c r="A502" s="77">
        <v>1</v>
      </c>
      <c r="B502" s="78" t="s">
        <v>374</v>
      </c>
      <c r="C502" s="64" t="s">
        <v>78</v>
      </c>
      <c r="D502" s="64">
        <v>268</v>
      </c>
      <c r="E502" s="151"/>
      <c r="F502" s="65">
        <f>D502*E502</f>
        <v>0</v>
      </c>
    </row>
    <row r="503" spans="1:6" s="79" customFormat="1" x14ac:dyDescent="0.2">
      <c r="A503" s="77"/>
      <c r="B503" s="78"/>
      <c r="C503" s="64"/>
      <c r="D503" s="64"/>
      <c r="E503" s="85"/>
      <c r="F503" s="65"/>
    </row>
    <row r="504" spans="1:6" s="79" customFormat="1" ht="57" x14ac:dyDescent="0.2">
      <c r="A504" s="77">
        <v>2</v>
      </c>
      <c r="B504" s="78" t="s">
        <v>207</v>
      </c>
      <c r="C504" s="64" t="s">
        <v>77</v>
      </c>
      <c r="D504" s="64">
        <v>5</v>
      </c>
      <c r="E504" s="151"/>
      <c r="F504" s="65">
        <f>D504*E504</f>
        <v>0</v>
      </c>
    </row>
    <row r="505" spans="1:6" s="79" customFormat="1" x14ac:dyDescent="0.2">
      <c r="A505" s="77"/>
      <c r="B505" s="78"/>
      <c r="C505" s="64"/>
      <c r="D505" s="64"/>
      <c r="E505" s="85"/>
      <c r="F505" s="65"/>
    </row>
    <row r="506" spans="1:6" s="79" customFormat="1" x14ac:dyDescent="0.2">
      <c r="A506" s="77"/>
      <c r="B506" s="78" t="s">
        <v>521</v>
      </c>
      <c r="C506" s="64"/>
      <c r="D506" s="64"/>
      <c r="E506" s="85"/>
      <c r="F506" s="65"/>
    </row>
    <row r="507" spans="1:6" s="79" customFormat="1" x14ac:dyDescent="0.2">
      <c r="A507" s="77"/>
      <c r="B507" s="78"/>
      <c r="C507" s="64"/>
      <c r="D507" s="64"/>
      <c r="E507" s="85"/>
      <c r="F507" s="65"/>
    </row>
    <row r="508" spans="1:6" s="79" customFormat="1" x14ac:dyDescent="0.2">
      <c r="A508" s="77">
        <v>3</v>
      </c>
      <c r="B508" s="78" t="s">
        <v>208</v>
      </c>
      <c r="C508" s="64" t="s">
        <v>73</v>
      </c>
      <c r="D508" s="64">
        <v>131</v>
      </c>
      <c r="E508" s="151"/>
      <c r="F508" s="65">
        <f>D508*E508</f>
        <v>0</v>
      </c>
    </row>
    <row r="509" spans="1:6" s="79" customFormat="1" x14ac:dyDescent="0.2">
      <c r="A509" s="77"/>
      <c r="B509" s="78"/>
      <c r="C509" s="64"/>
      <c r="D509" s="64"/>
      <c r="E509" s="85"/>
      <c r="F509" s="65"/>
    </row>
    <row r="510" spans="1:6" s="79" customFormat="1" ht="15.75" thickBot="1" x14ac:dyDescent="0.3">
      <c r="A510" s="77"/>
      <c r="B510" s="87" t="s">
        <v>219</v>
      </c>
      <c r="C510" s="64"/>
      <c r="D510" s="64"/>
      <c r="E510" s="85"/>
      <c r="F510" s="70">
        <f>SUM(F502:F509)</f>
        <v>0</v>
      </c>
    </row>
    <row r="511" spans="1:6" s="79" customFormat="1" x14ac:dyDescent="0.2">
      <c r="A511" s="77"/>
      <c r="B511" s="78"/>
      <c r="C511" s="64"/>
      <c r="D511" s="64"/>
      <c r="E511" s="85"/>
      <c r="F511" s="65"/>
    </row>
    <row r="512" spans="1:6" s="90" customFormat="1" ht="15" x14ac:dyDescent="0.25">
      <c r="A512" s="88"/>
      <c r="B512" s="89" t="s">
        <v>383</v>
      </c>
      <c r="C512" s="73"/>
      <c r="D512" s="73"/>
      <c r="E512" s="93"/>
      <c r="F512" s="74"/>
    </row>
    <row r="513" spans="1:6" s="79" customFormat="1" x14ac:dyDescent="0.2">
      <c r="A513" s="77"/>
      <c r="B513" s="78"/>
      <c r="C513" s="64"/>
      <c r="D513" s="64"/>
      <c r="E513" s="85"/>
      <c r="F513" s="65"/>
    </row>
    <row r="514" spans="1:6" s="79" customFormat="1" ht="28.5" x14ac:dyDescent="0.2">
      <c r="A514" s="77"/>
      <c r="B514" s="78" t="s">
        <v>210</v>
      </c>
      <c r="C514" s="64"/>
      <c r="D514" s="64"/>
      <c r="E514" s="85"/>
      <c r="F514" s="65"/>
    </row>
    <row r="515" spans="1:6" s="79" customFormat="1" x14ac:dyDescent="0.2">
      <c r="A515" s="77"/>
      <c r="B515" s="78"/>
      <c r="C515" s="64"/>
      <c r="D515" s="64"/>
      <c r="E515" s="85"/>
      <c r="F515" s="65"/>
    </row>
    <row r="516" spans="1:6" s="79" customFormat="1" ht="57" x14ac:dyDescent="0.2">
      <c r="A516" s="77"/>
      <c r="B516" s="78" t="s">
        <v>51</v>
      </c>
      <c r="C516" s="64"/>
      <c r="D516" s="64"/>
      <c r="E516" s="85"/>
      <c r="F516" s="65"/>
    </row>
    <row r="517" spans="1:6" s="79" customFormat="1" x14ac:dyDescent="0.2">
      <c r="A517" s="77"/>
      <c r="B517" s="78"/>
      <c r="C517" s="64"/>
      <c r="D517" s="64"/>
      <c r="E517" s="85"/>
      <c r="F517" s="65"/>
    </row>
    <row r="518" spans="1:6" s="79" customFormat="1" ht="57" x14ac:dyDescent="0.2">
      <c r="A518" s="77"/>
      <c r="B518" s="78" t="s">
        <v>119</v>
      </c>
      <c r="C518" s="64"/>
      <c r="D518" s="64"/>
      <c r="E518" s="85"/>
      <c r="F518" s="65"/>
    </row>
    <row r="519" spans="1:6" s="79" customFormat="1" x14ac:dyDescent="0.2">
      <c r="A519" s="77"/>
      <c r="B519" s="78"/>
      <c r="C519" s="64"/>
      <c r="D519" s="64"/>
      <c r="E519" s="85"/>
      <c r="F519" s="65"/>
    </row>
    <row r="520" spans="1:6" s="79" customFormat="1" hidden="1" x14ac:dyDescent="0.2">
      <c r="A520" s="77"/>
      <c r="B520" s="78" t="s">
        <v>66</v>
      </c>
      <c r="C520" s="64"/>
      <c r="D520" s="64"/>
      <c r="E520" s="85"/>
      <c r="F520" s="65"/>
    </row>
    <row r="521" spans="1:6" s="79" customFormat="1" hidden="1" x14ac:dyDescent="0.2">
      <c r="A521" s="77"/>
      <c r="B521" s="78"/>
      <c r="C521" s="64"/>
      <c r="D521" s="64"/>
      <c r="E521" s="85"/>
      <c r="F521" s="65"/>
    </row>
    <row r="522" spans="1:6" s="79" customFormat="1" ht="114" hidden="1" x14ac:dyDescent="0.2">
      <c r="A522" s="77"/>
      <c r="B522" s="91" t="s">
        <v>391</v>
      </c>
      <c r="C522" s="64"/>
      <c r="D522" s="64"/>
      <c r="E522" s="85"/>
      <c r="F522" s="65"/>
    </row>
    <row r="523" spans="1:6" s="79" customFormat="1" x14ac:dyDescent="0.2">
      <c r="A523" s="77"/>
      <c r="B523" s="78"/>
      <c r="C523" s="64"/>
      <c r="D523" s="64"/>
      <c r="E523" s="85"/>
      <c r="F523" s="65"/>
    </row>
    <row r="524" spans="1:6" s="79" customFormat="1" x14ac:dyDescent="0.2">
      <c r="A524" s="77"/>
      <c r="B524" s="78" t="s">
        <v>420</v>
      </c>
      <c r="C524" s="64"/>
      <c r="D524" s="64"/>
      <c r="E524" s="85"/>
      <c r="F524" s="65"/>
    </row>
    <row r="525" spans="1:6" s="79" customFormat="1" x14ac:dyDescent="0.2">
      <c r="A525" s="77"/>
      <c r="B525" s="78"/>
      <c r="C525" s="64"/>
      <c r="D525" s="64"/>
      <c r="E525" s="85"/>
      <c r="F525" s="65"/>
    </row>
    <row r="526" spans="1:6" s="79" customFormat="1" x14ac:dyDescent="0.2">
      <c r="A526" s="77"/>
      <c r="B526" s="78" t="s">
        <v>211</v>
      </c>
      <c r="C526" s="64"/>
      <c r="D526" s="64"/>
      <c r="E526" s="85"/>
      <c r="F526" s="65"/>
    </row>
    <row r="527" spans="1:6" s="79" customFormat="1" x14ac:dyDescent="0.2">
      <c r="A527" s="77"/>
      <c r="B527" s="78"/>
      <c r="C527" s="64"/>
      <c r="D527" s="64"/>
      <c r="E527" s="85"/>
      <c r="F527" s="65"/>
    </row>
    <row r="528" spans="1:6" s="79" customFormat="1" ht="28.5" x14ac:dyDescent="0.2">
      <c r="A528" s="77">
        <v>1</v>
      </c>
      <c r="B528" s="78" t="s">
        <v>212</v>
      </c>
      <c r="C528" s="64" t="s">
        <v>213</v>
      </c>
      <c r="D528" s="64">
        <v>17</v>
      </c>
      <c r="E528" s="151"/>
      <c r="F528" s="65">
        <f>D528*E528</f>
        <v>0</v>
      </c>
    </row>
    <row r="529" spans="1:6" s="79" customFormat="1" x14ac:dyDescent="0.2">
      <c r="A529" s="77"/>
      <c r="B529" s="78"/>
      <c r="C529" s="64"/>
      <c r="D529" s="64"/>
      <c r="E529" s="85"/>
      <c r="F529" s="65"/>
    </row>
    <row r="530" spans="1:6" s="79" customFormat="1" ht="42.75" x14ac:dyDescent="0.2">
      <c r="A530" s="77">
        <v>2</v>
      </c>
      <c r="B530" s="78" t="s">
        <v>522</v>
      </c>
      <c r="C530" s="64" t="s">
        <v>77</v>
      </c>
      <c r="D530" s="64">
        <v>17</v>
      </c>
      <c r="E530" s="151"/>
      <c r="F530" s="65">
        <f>D530*E530</f>
        <v>0</v>
      </c>
    </row>
    <row r="531" spans="1:6" s="79" customFormat="1" x14ac:dyDescent="0.2">
      <c r="A531" s="77"/>
      <c r="B531" s="78"/>
      <c r="C531" s="64"/>
      <c r="D531" s="64"/>
      <c r="E531" s="85"/>
      <c r="F531" s="65"/>
    </row>
    <row r="532" spans="1:6" s="79" customFormat="1" x14ac:dyDescent="0.2">
      <c r="A532" s="77"/>
      <c r="B532" s="78" t="s">
        <v>214</v>
      </c>
      <c r="C532" s="64"/>
      <c r="D532" s="64"/>
      <c r="E532" s="85"/>
      <c r="F532" s="65"/>
    </row>
    <row r="533" spans="1:6" s="79" customFormat="1" x14ac:dyDescent="0.2">
      <c r="A533" s="77"/>
      <c r="B533" s="78"/>
      <c r="C533" s="64"/>
      <c r="D533" s="64"/>
      <c r="E533" s="85"/>
      <c r="F533" s="65"/>
    </row>
    <row r="534" spans="1:6" s="79" customFormat="1" x14ac:dyDescent="0.2">
      <c r="A534" s="77"/>
      <c r="B534" s="78" t="s">
        <v>445</v>
      </c>
      <c r="C534" s="64"/>
      <c r="D534" s="64"/>
      <c r="E534" s="85"/>
      <c r="F534" s="65"/>
    </row>
    <row r="535" spans="1:6" s="79" customFormat="1" x14ac:dyDescent="0.2">
      <c r="A535" s="77"/>
      <c r="B535" s="78"/>
      <c r="C535" s="64"/>
      <c r="D535" s="64"/>
      <c r="E535" s="85"/>
      <c r="F535" s="65"/>
    </row>
    <row r="536" spans="1:6" s="79" customFormat="1" x14ac:dyDescent="0.2">
      <c r="A536" s="77">
        <v>3</v>
      </c>
      <c r="B536" s="78" t="s">
        <v>215</v>
      </c>
      <c r="C536" s="64" t="s">
        <v>77</v>
      </c>
      <c r="D536" s="64">
        <v>10</v>
      </c>
      <c r="E536" s="151"/>
      <c r="F536" s="65">
        <f>D536*E536</f>
        <v>0</v>
      </c>
    </row>
    <row r="537" spans="1:6" s="79" customFormat="1" x14ac:dyDescent="0.2">
      <c r="A537" s="77"/>
      <c r="B537" s="78"/>
      <c r="C537" s="64"/>
      <c r="D537" s="64"/>
      <c r="E537" s="85"/>
      <c r="F537" s="65"/>
    </row>
    <row r="538" spans="1:6" s="79" customFormat="1" x14ac:dyDescent="0.2">
      <c r="A538" s="77">
        <v>4</v>
      </c>
      <c r="B538" s="78" t="s">
        <v>216</v>
      </c>
      <c r="C538" s="64" t="s">
        <v>77</v>
      </c>
      <c r="D538" s="64">
        <v>10</v>
      </c>
      <c r="E538" s="151"/>
      <c r="F538" s="65">
        <f>D538*E538</f>
        <v>0</v>
      </c>
    </row>
    <row r="539" spans="1:6" s="79" customFormat="1" x14ac:dyDescent="0.2">
      <c r="A539" s="77"/>
      <c r="B539" s="78"/>
      <c r="C539" s="64"/>
      <c r="D539" s="64"/>
      <c r="E539" s="85"/>
      <c r="F539" s="65"/>
    </row>
    <row r="540" spans="1:6" s="79" customFormat="1" x14ac:dyDescent="0.2">
      <c r="A540" s="77">
        <v>5</v>
      </c>
      <c r="B540" s="78" t="s">
        <v>217</v>
      </c>
      <c r="C540" s="64" t="s">
        <v>77</v>
      </c>
      <c r="D540" s="64">
        <v>130</v>
      </c>
      <c r="E540" s="151"/>
      <c r="F540" s="65">
        <f>D540*E540</f>
        <v>0</v>
      </c>
    </row>
    <row r="541" spans="1:6" s="79" customFormat="1" x14ac:dyDescent="0.2">
      <c r="A541" s="77"/>
      <c r="B541" s="78"/>
      <c r="C541" s="64"/>
      <c r="D541" s="64"/>
      <c r="E541" s="85"/>
      <c r="F541" s="65"/>
    </row>
    <row r="542" spans="1:6" s="79" customFormat="1" x14ac:dyDescent="0.2">
      <c r="A542" s="77"/>
      <c r="B542" s="78" t="s">
        <v>201</v>
      </c>
      <c r="C542" s="64"/>
      <c r="D542" s="64"/>
      <c r="E542" s="85"/>
      <c r="F542" s="65"/>
    </row>
    <row r="543" spans="1:6" s="79" customFormat="1" x14ac:dyDescent="0.2">
      <c r="A543" s="77"/>
      <c r="B543" s="78"/>
      <c r="C543" s="64"/>
      <c r="D543" s="64"/>
      <c r="E543" s="85"/>
      <c r="F543" s="65"/>
    </row>
    <row r="544" spans="1:6" s="79" customFormat="1" x14ac:dyDescent="0.2">
      <c r="A544" s="77"/>
      <c r="B544" s="78" t="s">
        <v>446</v>
      </c>
      <c r="C544" s="64"/>
      <c r="D544" s="64"/>
      <c r="E544" s="85"/>
      <c r="F544" s="65"/>
    </row>
    <row r="545" spans="1:6" s="79" customFormat="1" x14ac:dyDescent="0.2">
      <c r="A545" s="77"/>
      <c r="B545" s="78"/>
      <c r="C545" s="64"/>
      <c r="D545" s="64"/>
      <c r="E545" s="85"/>
      <c r="F545" s="65"/>
    </row>
    <row r="546" spans="1:6" s="79" customFormat="1" ht="28.5" x14ac:dyDescent="0.2">
      <c r="A546" s="77">
        <v>6</v>
      </c>
      <c r="B546" s="78" t="s">
        <v>218</v>
      </c>
      <c r="C546" s="64" t="s">
        <v>77</v>
      </c>
      <c r="D546" s="64">
        <v>17</v>
      </c>
      <c r="E546" s="151"/>
      <c r="F546" s="65">
        <f>D546*E546</f>
        <v>0</v>
      </c>
    </row>
    <row r="547" spans="1:6" s="79" customFormat="1" x14ac:dyDescent="0.2">
      <c r="A547" s="77"/>
      <c r="B547" s="78"/>
      <c r="C547" s="64"/>
      <c r="D547" s="64"/>
      <c r="E547" s="85"/>
      <c r="F547" s="65"/>
    </row>
    <row r="548" spans="1:6" s="79" customFormat="1" x14ac:dyDescent="0.2">
      <c r="A548" s="77"/>
      <c r="B548" s="78" t="s">
        <v>447</v>
      </c>
      <c r="C548" s="64"/>
      <c r="D548" s="64"/>
      <c r="E548" s="85"/>
      <c r="F548" s="65"/>
    </row>
    <row r="549" spans="1:6" s="79" customFormat="1" x14ac:dyDescent="0.2">
      <c r="A549" s="77"/>
      <c r="B549" s="78"/>
      <c r="C549" s="64"/>
      <c r="D549" s="64"/>
      <c r="E549" s="85"/>
      <c r="F549" s="65"/>
    </row>
    <row r="550" spans="1:6" s="79" customFormat="1" x14ac:dyDescent="0.2">
      <c r="A550" s="77">
        <v>7</v>
      </c>
      <c r="B550" s="78" t="s">
        <v>450</v>
      </c>
      <c r="C550" s="64" t="s">
        <v>77</v>
      </c>
      <c r="D550" s="64">
        <v>10</v>
      </c>
      <c r="E550" s="151"/>
      <c r="F550" s="65">
        <f>D550*E550</f>
        <v>0</v>
      </c>
    </row>
    <row r="551" spans="1:6" s="79" customFormat="1" x14ac:dyDescent="0.2">
      <c r="A551" s="77"/>
      <c r="B551" s="78"/>
      <c r="C551" s="64"/>
      <c r="D551" s="64"/>
      <c r="E551" s="85"/>
      <c r="F551" s="65"/>
    </row>
    <row r="552" spans="1:6" s="79" customFormat="1" x14ac:dyDescent="0.2">
      <c r="A552" s="77"/>
      <c r="B552" s="78" t="s">
        <v>448</v>
      </c>
      <c r="C552" s="64"/>
      <c r="D552" s="64"/>
      <c r="E552" s="85"/>
      <c r="F552" s="65"/>
    </row>
    <row r="553" spans="1:6" s="79" customFormat="1" x14ac:dyDescent="0.2">
      <c r="A553" s="77"/>
      <c r="B553" s="78"/>
      <c r="C553" s="64"/>
      <c r="D553" s="64"/>
      <c r="E553" s="85"/>
      <c r="F553" s="65"/>
    </row>
    <row r="554" spans="1:6" s="79" customFormat="1" ht="200.25" x14ac:dyDescent="0.2">
      <c r="A554" s="77">
        <v>8</v>
      </c>
      <c r="B554" s="78" t="s">
        <v>453</v>
      </c>
      <c r="C554" s="64" t="s">
        <v>77</v>
      </c>
      <c r="D554" s="64">
        <v>14</v>
      </c>
      <c r="E554" s="151"/>
      <c r="F554" s="65">
        <f>D554*E554</f>
        <v>0</v>
      </c>
    </row>
    <row r="555" spans="1:6" s="79" customFormat="1" x14ac:dyDescent="0.2">
      <c r="A555" s="77"/>
      <c r="B555" s="78"/>
      <c r="C555" s="64"/>
      <c r="D555" s="64"/>
      <c r="E555" s="85"/>
      <c r="F555" s="65"/>
    </row>
    <row r="556" spans="1:6" s="79" customFormat="1" x14ac:dyDescent="0.2">
      <c r="A556" s="77"/>
      <c r="B556" s="82" t="s">
        <v>449</v>
      </c>
      <c r="C556" s="64"/>
      <c r="D556" s="64"/>
      <c r="E556" s="85"/>
      <c r="F556" s="65"/>
    </row>
    <row r="557" spans="1:6" s="79" customFormat="1" x14ac:dyDescent="0.2">
      <c r="A557" s="77"/>
      <c r="B557" s="82"/>
      <c r="C557" s="64"/>
      <c r="D557" s="64"/>
      <c r="E557" s="85"/>
      <c r="F557" s="65"/>
    </row>
    <row r="558" spans="1:6" s="79" customFormat="1" ht="28.5" x14ac:dyDescent="0.2">
      <c r="A558" s="77">
        <v>9</v>
      </c>
      <c r="B558" s="82" t="s">
        <v>523</v>
      </c>
      <c r="C558" s="64" t="s">
        <v>80</v>
      </c>
      <c r="D558" s="64">
        <v>14</v>
      </c>
      <c r="E558" s="151"/>
      <c r="F558" s="65">
        <f>E558*D558</f>
        <v>0</v>
      </c>
    </row>
    <row r="559" spans="1:6" s="79" customFormat="1" x14ac:dyDescent="0.2">
      <c r="A559" s="77"/>
      <c r="B559" s="78"/>
      <c r="C559" s="64"/>
      <c r="D559" s="64"/>
      <c r="E559" s="64"/>
      <c r="F559" s="65"/>
    </row>
    <row r="560" spans="1:6" s="101" customFormat="1" ht="14.25" customHeight="1" x14ac:dyDescent="0.2">
      <c r="A560" s="77"/>
      <c r="B560" s="78"/>
      <c r="C560" s="64"/>
      <c r="D560" s="64"/>
      <c r="E560" s="64"/>
      <c r="F560" s="65"/>
    </row>
    <row r="561" spans="1:6" s="79" customFormat="1" ht="15.75" thickBot="1" x14ac:dyDescent="0.3">
      <c r="A561" s="77"/>
      <c r="B561" s="87" t="s">
        <v>227</v>
      </c>
      <c r="C561" s="64"/>
      <c r="D561" s="64"/>
      <c r="E561" s="64"/>
      <c r="F561" s="70">
        <f>SUM(F528:F560)</f>
        <v>0</v>
      </c>
    </row>
    <row r="562" spans="1:6" s="79" customFormat="1" x14ac:dyDescent="0.2">
      <c r="A562" s="77"/>
      <c r="B562" s="78"/>
      <c r="C562" s="64"/>
      <c r="D562" s="64"/>
      <c r="E562" s="64"/>
      <c r="F562" s="65"/>
    </row>
    <row r="563" spans="1:6" s="90" customFormat="1" ht="15" x14ac:dyDescent="0.25">
      <c r="A563" s="88"/>
      <c r="B563" s="89" t="s">
        <v>384</v>
      </c>
      <c r="C563" s="73"/>
      <c r="D563" s="73"/>
      <c r="E563" s="73"/>
      <c r="F563" s="74"/>
    </row>
    <row r="564" spans="1:6" s="79" customFormat="1" x14ac:dyDescent="0.2">
      <c r="A564" s="77"/>
      <c r="B564" s="78"/>
      <c r="C564" s="64"/>
      <c r="D564" s="64"/>
      <c r="E564" s="64"/>
      <c r="F564" s="65"/>
    </row>
    <row r="565" spans="1:6" s="79" customFormat="1" ht="28.5" x14ac:dyDescent="0.2">
      <c r="A565" s="77"/>
      <c r="B565" s="78" t="s">
        <v>220</v>
      </c>
      <c r="C565" s="64"/>
      <c r="D565" s="64"/>
      <c r="E565" s="64"/>
      <c r="F565" s="65"/>
    </row>
    <row r="566" spans="1:6" s="79" customFormat="1" x14ac:dyDescent="0.2">
      <c r="A566" s="77"/>
      <c r="B566" s="78"/>
      <c r="C566" s="64"/>
      <c r="D566" s="64"/>
      <c r="E566" s="64"/>
      <c r="F566" s="65"/>
    </row>
    <row r="567" spans="1:6" s="79" customFormat="1" ht="57" x14ac:dyDescent="0.2">
      <c r="A567" s="77"/>
      <c r="B567" s="78" t="s">
        <v>51</v>
      </c>
      <c r="C567" s="64"/>
      <c r="D567" s="64"/>
      <c r="E567" s="64"/>
      <c r="F567" s="65"/>
    </row>
    <row r="568" spans="1:6" s="79" customFormat="1" x14ac:dyDescent="0.2">
      <c r="A568" s="77"/>
      <c r="B568" s="78"/>
      <c r="C568" s="64"/>
      <c r="D568" s="64"/>
      <c r="E568" s="64"/>
      <c r="F568" s="65"/>
    </row>
    <row r="569" spans="1:6" s="79" customFormat="1" ht="57" x14ac:dyDescent="0.2">
      <c r="A569" s="77"/>
      <c r="B569" s="78" t="s">
        <v>119</v>
      </c>
      <c r="C569" s="64"/>
      <c r="D569" s="64"/>
      <c r="E569" s="64"/>
      <c r="F569" s="65"/>
    </row>
    <row r="570" spans="1:6" s="79" customFormat="1" x14ac:dyDescent="0.2">
      <c r="A570" s="77"/>
      <c r="B570" s="78"/>
      <c r="C570" s="64"/>
      <c r="D570" s="64"/>
      <c r="E570" s="64"/>
      <c r="F570" s="65"/>
    </row>
    <row r="571" spans="1:6" s="79" customFormat="1" hidden="1" x14ac:dyDescent="0.2">
      <c r="A571" s="77"/>
      <c r="B571" s="78" t="s">
        <v>66</v>
      </c>
      <c r="C571" s="64"/>
      <c r="D571" s="64"/>
      <c r="E571" s="64"/>
      <c r="F571" s="65"/>
    </row>
    <row r="572" spans="1:6" s="79" customFormat="1" hidden="1" x14ac:dyDescent="0.2">
      <c r="A572" s="77"/>
      <c r="B572" s="78"/>
      <c r="C572" s="64"/>
      <c r="D572" s="64"/>
      <c r="E572" s="64"/>
      <c r="F572" s="65"/>
    </row>
    <row r="573" spans="1:6" s="79" customFormat="1" ht="114" hidden="1" x14ac:dyDescent="0.2">
      <c r="A573" s="77"/>
      <c r="B573" s="91" t="s">
        <v>391</v>
      </c>
      <c r="C573" s="64"/>
      <c r="D573" s="64"/>
      <c r="E573" s="64"/>
      <c r="F573" s="65"/>
    </row>
    <row r="574" spans="1:6" s="79" customFormat="1" x14ac:dyDescent="0.2">
      <c r="A574" s="77"/>
      <c r="B574" s="78" t="s">
        <v>221</v>
      </c>
      <c r="C574" s="64"/>
      <c r="D574" s="64"/>
      <c r="E574" s="64"/>
      <c r="F574" s="65"/>
    </row>
    <row r="575" spans="1:6" s="79" customFormat="1" x14ac:dyDescent="0.2">
      <c r="A575" s="77"/>
      <c r="B575" s="78"/>
      <c r="C575" s="64"/>
      <c r="D575" s="64"/>
      <c r="E575" s="64"/>
      <c r="F575" s="65"/>
    </row>
    <row r="576" spans="1:6" s="79" customFormat="1" x14ac:dyDescent="0.2">
      <c r="A576" s="77"/>
      <c r="B576" s="78" t="s">
        <v>451</v>
      </c>
      <c r="C576" s="64"/>
      <c r="D576" s="64"/>
      <c r="E576" s="64"/>
      <c r="F576" s="65"/>
    </row>
    <row r="577" spans="1:6" s="79" customFormat="1" x14ac:dyDescent="0.2">
      <c r="A577" s="77"/>
      <c r="B577" s="78"/>
      <c r="C577" s="64"/>
      <c r="D577" s="64"/>
      <c r="E577" s="64"/>
      <c r="F577" s="65"/>
    </row>
    <row r="578" spans="1:6" s="79" customFormat="1" x14ac:dyDescent="0.2">
      <c r="A578" s="77">
        <v>1</v>
      </c>
      <c r="B578" s="82" t="s">
        <v>222</v>
      </c>
      <c r="C578" s="64" t="s">
        <v>73</v>
      </c>
      <c r="D578" s="64">
        <v>10</v>
      </c>
      <c r="E578" s="148"/>
      <c r="F578" s="65">
        <f>D578*E578</f>
        <v>0</v>
      </c>
    </row>
    <row r="579" spans="1:6" s="79" customFormat="1" x14ac:dyDescent="0.2">
      <c r="A579" s="77"/>
      <c r="B579" s="78"/>
      <c r="C579" s="64"/>
      <c r="D579" s="64"/>
      <c r="E579" s="64"/>
      <c r="F579" s="65"/>
    </row>
    <row r="580" spans="1:6" s="79" customFormat="1" x14ac:dyDescent="0.2">
      <c r="A580" s="77"/>
      <c r="B580" s="78" t="s">
        <v>223</v>
      </c>
      <c r="C580" s="64"/>
      <c r="D580" s="64"/>
      <c r="E580" s="64"/>
      <c r="F580" s="65"/>
    </row>
    <row r="581" spans="1:6" s="79" customFormat="1" x14ac:dyDescent="0.2">
      <c r="A581" s="77"/>
      <c r="B581" s="78"/>
      <c r="C581" s="64"/>
      <c r="D581" s="64"/>
      <c r="E581" s="64"/>
      <c r="F581" s="65"/>
    </row>
    <row r="582" spans="1:6" s="79" customFormat="1" ht="85.5" x14ac:dyDescent="0.2">
      <c r="A582" s="77">
        <v>2</v>
      </c>
      <c r="B582" s="78" t="s">
        <v>399</v>
      </c>
      <c r="C582" s="64" t="s">
        <v>77</v>
      </c>
      <c r="D582" s="64">
        <v>17</v>
      </c>
      <c r="E582" s="148"/>
      <c r="F582" s="65">
        <f>D582*E582</f>
        <v>0</v>
      </c>
    </row>
    <row r="583" spans="1:6" s="79" customFormat="1" x14ac:dyDescent="0.2">
      <c r="A583" s="77"/>
      <c r="B583" s="78"/>
      <c r="C583" s="64"/>
      <c r="D583" s="64"/>
      <c r="E583" s="64"/>
      <c r="F583" s="65"/>
    </row>
    <row r="584" spans="1:6" s="79" customFormat="1" x14ac:dyDescent="0.2">
      <c r="A584" s="77"/>
      <c r="B584" s="82" t="s">
        <v>224</v>
      </c>
      <c r="C584" s="64"/>
      <c r="D584" s="64"/>
      <c r="E584" s="64"/>
      <c r="F584" s="65"/>
    </row>
    <row r="585" spans="1:6" s="79" customFormat="1" x14ac:dyDescent="0.2">
      <c r="A585" s="77"/>
      <c r="B585" s="82"/>
      <c r="C585" s="64"/>
      <c r="D585" s="64"/>
      <c r="E585" s="64"/>
      <c r="F585" s="65"/>
    </row>
    <row r="586" spans="1:6" s="79" customFormat="1" x14ac:dyDescent="0.2">
      <c r="A586" s="77"/>
      <c r="B586" s="82" t="s">
        <v>225</v>
      </c>
      <c r="C586" s="64"/>
      <c r="D586" s="64"/>
      <c r="E586" s="64"/>
      <c r="F586" s="65"/>
    </row>
    <row r="587" spans="1:6" s="79" customFormat="1" x14ac:dyDescent="0.2">
      <c r="A587" s="77"/>
      <c r="B587" s="82"/>
      <c r="C587" s="64"/>
      <c r="D587" s="64"/>
      <c r="E587" s="64"/>
      <c r="F587" s="65"/>
    </row>
    <row r="588" spans="1:6" s="79" customFormat="1" x14ac:dyDescent="0.2">
      <c r="A588" s="77">
        <v>3</v>
      </c>
      <c r="B588" s="82" t="s">
        <v>390</v>
      </c>
      <c r="C588" s="64" t="s">
        <v>80</v>
      </c>
      <c r="D588" s="64">
        <v>15</v>
      </c>
      <c r="E588" s="149"/>
      <c r="F588" s="65">
        <f>D588*E588</f>
        <v>0</v>
      </c>
    </row>
    <row r="589" spans="1:6" s="79" customFormat="1" x14ac:dyDescent="0.2">
      <c r="A589" s="77"/>
      <c r="B589" s="78"/>
      <c r="C589" s="64"/>
      <c r="D589" s="64"/>
      <c r="E589" s="64"/>
      <c r="F589" s="65"/>
    </row>
    <row r="590" spans="1:6" s="79" customFormat="1" x14ac:dyDescent="0.2">
      <c r="A590" s="77"/>
      <c r="B590" s="78" t="s">
        <v>226</v>
      </c>
      <c r="C590" s="64"/>
      <c r="D590" s="64"/>
      <c r="E590" s="64"/>
      <c r="F590" s="65"/>
    </row>
    <row r="591" spans="1:6" s="79" customFormat="1" x14ac:dyDescent="0.2">
      <c r="A591" s="77"/>
      <c r="B591" s="78"/>
      <c r="C591" s="64"/>
      <c r="D591" s="64"/>
      <c r="E591" s="64"/>
      <c r="F591" s="65"/>
    </row>
    <row r="592" spans="1:6" s="79" customFormat="1" ht="28.5" x14ac:dyDescent="0.2">
      <c r="A592" s="77"/>
      <c r="B592" s="78" t="s">
        <v>452</v>
      </c>
      <c r="C592" s="64"/>
      <c r="D592" s="64"/>
      <c r="E592" s="64"/>
      <c r="F592" s="65"/>
    </row>
    <row r="593" spans="1:6" s="79" customFormat="1" x14ac:dyDescent="0.2">
      <c r="A593" s="77"/>
      <c r="B593" s="78"/>
      <c r="C593" s="64"/>
      <c r="D593" s="64"/>
      <c r="E593" s="64"/>
      <c r="F593" s="65"/>
    </row>
    <row r="594" spans="1:6" s="79" customFormat="1" x14ac:dyDescent="0.2">
      <c r="A594" s="77">
        <v>4</v>
      </c>
      <c r="B594" s="78" t="s">
        <v>454</v>
      </c>
      <c r="C594" s="64" t="s">
        <v>77</v>
      </c>
      <c r="D594" s="64">
        <v>17</v>
      </c>
      <c r="E594" s="148"/>
      <c r="F594" s="65">
        <f>D594*E594</f>
        <v>0</v>
      </c>
    </row>
    <row r="595" spans="1:6" s="79" customFormat="1" x14ac:dyDescent="0.2">
      <c r="A595" s="77"/>
      <c r="B595" s="78"/>
      <c r="C595" s="64"/>
      <c r="D595" s="64"/>
      <c r="E595" s="64"/>
      <c r="F595" s="65"/>
    </row>
    <row r="596" spans="1:6" s="104" customFormat="1" ht="71.25" hidden="1" x14ac:dyDescent="0.2">
      <c r="A596" s="102">
        <v>5</v>
      </c>
      <c r="B596" s="94" t="s">
        <v>455</v>
      </c>
      <c r="C596" s="95" t="s">
        <v>77</v>
      </c>
      <c r="D596" s="95"/>
      <c r="E596" s="103"/>
      <c r="F596" s="97">
        <f>D596*E596</f>
        <v>0</v>
      </c>
    </row>
    <row r="597" spans="1:6" s="104" customFormat="1" hidden="1" x14ac:dyDescent="0.2">
      <c r="A597" s="102"/>
      <c r="B597" s="94"/>
      <c r="C597" s="95"/>
      <c r="D597" s="95"/>
      <c r="E597" s="95"/>
      <c r="F597" s="97"/>
    </row>
    <row r="598" spans="1:6" s="104" customFormat="1" ht="71.25" hidden="1" x14ac:dyDescent="0.2">
      <c r="A598" s="102">
        <v>6</v>
      </c>
      <c r="B598" s="94" t="s">
        <v>456</v>
      </c>
      <c r="C598" s="95" t="s">
        <v>77</v>
      </c>
      <c r="D598" s="95"/>
      <c r="E598" s="103"/>
      <c r="F598" s="97">
        <f>D598*E598</f>
        <v>0</v>
      </c>
    </row>
    <row r="599" spans="1:6" s="79" customFormat="1" x14ac:dyDescent="0.2">
      <c r="A599" s="77"/>
      <c r="B599" s="78"/>
      <c r="C599" s="64"/>
      <c r="D599" s="64"/>
      <c r="E599" s="64"/>
      <c r="F599" s="65"/>
    </row>
    <row r="600" spans="1:6" s="79" customFormat="1" ht="15.75" thickBot="1" x14ac:dyDescent="0.3">
      <c r="A600" s="77"/>
      <c r="B600" s="87" t="s">
        <v>236</v>
      </c>
      <c r="C600" s="64"/>
      <c r="D600" s="64"/>
      <c r="E600" s="64"/>
      <c r="F600" s="70">
        <f>SUM(F578:F598)</f>
        <v>0</v>
      </c>
    </row>
    <row r="601" spans="1:6" s="79" customFormat="1" ht="15" x14ac:dyDescent="0.25">
      <c r="A601" s="77"/>
      <c r="B601" s="87"/>
      <c r="C601" s="64"/>
      <c r="D601" s="64"/>
      <c r="E601" s="64"/>
      <c r="F601" s="51"/>
    </row>
    <row r="602" spans="1:6" s="100" customFormat="1" ht="15" x14ac:dyDescent="0.2">
      <c r="A602" s="105"/>
      <c r="B602" s="106" t="s">
        <v>544</v>
      </c>
      <c r="C602" s="60"/>
      <c r="D602" s="60"/>
      <c r="E602" s="29"/>
      <c r="F602" s="30"/>
    </row>
    <row r="603" spans="1:6" s="79" customFormat="1" ht="15" x14ac:dyDescent="0.2">
      <c r="A603" s="107"/>
      <c r="B603" s="108"/>
      <c r="C603" s="64"/>
      <c r="D603" s="64"/>
      <c r="E603" s="31"/>
      <c r="F603" s="32"/>
    </row>
    <row r="604" spans="1:6" s="79" customFormat="1" ht="28.5" x14ac:dyDescent="0.2">
      <c r="A604" s="107"/>
      <c r="B604" s="76" t="s">
        <v>228</v>
      </c>
      <c r="C604" s="64"/>
      <c r="D604" s="64"/>
      <c r="E604" s="31"/>
      <c r="F604" s="32"/>
    </row>
    <row r="605" spans="1:6" s="79" customFormat="1" x14ac:dyDescent="0.2">
      <c r="A605" s="107"/>
      <c r="B605" s="76"/>
      <c r="C605" s="64"/>
      <c r="D605" s="64"/>
      <c r="E605" s="31"/>
      <c r="F605" s="32"/>
    </row>
    <row r="606" spans="1:6" s="79" customFormat="1" x14ac:dyDescent="0.2">
      <c r="A606" s="107"/>
      <c r="B606" s="76" t="s">
        <v>52</v>
      </c>
      <c r="C606" s="64"/>
      <c r="D606" s="64"/>
      <c r="E606" s="31"/>
      <c r="F606" s="32"/>
    </row>
    <row r="607" spans="1:6" s="79" customFormat="1" x14ac:dyDescent="0.2">
      <c r="A607" s="107"/>
      <c r="B607" s="76"/>
      <c r="C607" s="64"/>
      <c r="D607" s="64"/>
      <c r="E607" s="31"/>
      <c r="F607" s="32"/>
    </row>
    <row r="608" spans="1:6" s="79" customFormat="1" ht="57" x14ac:dyDescent="0.2">
      <c r="A608" s="107"/>
      <c r="B608" s="76" t="s">
        <v>119</v>
      </c>
      <c r="C608" s="64"/>
      <c r="D608" s="64"/>
      <c r="E608" s="31"/>
      <c r="F608" s="32"/>
    </row>
    <row r="609" spans="1:6" s="79" customFormat="1" x14ac:dyDescent="0.2">
      <c r="A609" s="107"/>
      <c r="B609" s="76"/>
      <c r="C609" s="64"/>
      <c r="D609" s="64"/>
      <c r="E609" s="31"/>
      <c r="F609" s="32"/>
    </row>
    <row r="610" spans="1:6" s="79" customFormat="1" ht="57" x14ac:dyDescent="0.2">
      <c r="A610" s="107"/>
      <c r="B610" s="76" t="s">
        <v>51</v>
      </c>
      <c r="C610" s="64"/>
      <c r="D610" s="64"/>
      <c r="E610" s="31"/>
      <c r="F610" s="32"/>
    </row>
    <row r="611" spans="1:6" s="79" customFormat="1" x14ac:dyDescent="0.2">
      <c r="A611" s="107"/>
      <c r="B611" s="76"/>
      <c r="C611" s="64"/>
      <c r="D611" s="64"/>
      <c r="E611" s="31"/>
      <c r="F611" s="32"/>
    </row>
    <row r="612" spans="1:6" s="79" customFormat="1" ht="28.5" x14ac:dyDescent="0.2">
      <c r="A612" s="107"/>
      <c r="B612" s="76" t="s">
        <v>543</v>
      </c>
      <c r="C612" s="64"/>
      <c r="D612" s="64"/>
      <c r="E612" s="31"/>
      <c r="F612" s="32"/>
    </row>
    <row r="613" spans="1:6" s="79" customFormat="1" x14ac:dyDescent="0.2">
      <c r="A613" s="107"/>
      <c r="B613" s="76"/>
      <c r="C613" s="64"/>
      <c r="D613" s="64"/>
      <c r="E613" s="31"/>
      <c r="F613" s="32"/>
    </row>
    <row r="614" spans="1:6" s="79" customFormat="1" x14ac:dyDescent="0.2">
      <c r="A614" s="107">
        <v>1</v>
      </c>
      <c r="B614" s="76" t="s">
        <v>542</v>
      </c>
      <c r="C614" s="64" t="s">
        <v>78</v>
      </c>
      <c r="D614" s="64">
        <v>1060</v>
      </c>
      <c r="E614" s="33"/>
      <c r="F614" s="32">
        <f>D614*E614</f>
        <v>0</v>
      </c>
    </row>
    <row r="615" spans="1:6" s="79" customFormat="1" ht="15" x14ac:dyDescent="0.2">
      <c r="A615" s="107"/>
      <c r="B615" s="108"/>
      <c r="C615" s="64"/>
      <c r="D615" s="64"/>
      <c r="E615" s="31"/>
      <c r="F615" s="32"/>
    </row>
    <row r="616" spans="1:6" s="79" customFormat="1" ht="15" x14ac:dyDescent="0.2">
      <c r="A616" s="107"/>
      <c r="B616" s="108"/>
      <c r="C616" s="64"/>
      <c r="D616" s="64"/>
      <c r="E616" s="31"/>
      <c r="F616" s="32"/>
    </row>
    <row r="617" spans="1:6" s="79" customFormat="1" ht="15.75" thickBot="1" x14ac:dyDescent="0.3">
      <c r="A617" s="107"/>
      <c r="B617" s="108" t="s">
        <v>255</v>
      </c>
      <c r="C617" s="64"/>
      <c r="D617" s="64"/>
      <c r="E617" s="31"/>
      <c r="F617" s="34">
        <f>SUM(F612:F614)</f>
        <v>0</v>
      </c>
    </row>
    <row r="618" spans="1:6" s="79" customFormat="1" x14ac:dyDescent="0.2">
      <c r="A618" s="107"/>
      <c r="B618" s="76"/>
      <c r="C618" s="64"/>
      <c r="D618" s="64"/>
      <c r="E618" s="31"/>
      <c r="F618" s="32"/>
    </row>
    <row r="619" spans="1:6" s="79" customFormat="1" x14ac:dyDescent="0.2">
      <c r="A619" s="77"/>
      <c r="B619" s="78"/>
      <c r="C619" s="64"/>
      <c r="D619" s="64"/>
      <c r="E619" s="64"/>
      <c r="F619" s="65"/>
    </row>
    <row r="620" spans="1:6" s="90" customFormat="1" ht="15" x14ac:dyDescent="0.25">
      <c r="A620" s="88"/>
      <c r="B620" s="89" t="s">
        <v>545</v>
      </c>
      <c r="C620" s="73"/>
      <c r="D620" s="73"/>
      <c r="E620" s="73"/>
      <c r="F620" s="74"/>
    </row>
    <row r="621" spans="1:6" s="79" customFormat="1" x14ac:dyDescent="0.2">
      <c r="A621" s="77"/>
      <c r="B621" s="78"/>
      <c r="C621" s="64"/>
      <c r="D621" s="64"/>
      <c r="E621" s="64"/>
      <c r="F621" s="65"/>
    </row>
    <row r="622" spans="1:6" s="79" customFormat="1" ht="28.5" x14ac:dyDescent="0.2">
      <c r="A622" s="77"/>
      <c r="B622" s="78" t="s">
        <v>228</v>
      </c>
      <c r="C622" s="64"/>
      <c r="D622" s="64"/>
      <c r="E622" s="64"/>
      <c r="F622" s="65"/>
    </row>
    <row r="623" spans="1:6" s="79" customFormat="1" x14ac:dyDescent="0.2">
      <c r="A623" s="77"/>
      <c r="B623" s="78"/>
      <c r="C623" s="64"/>
      <c r="D623" s="64"/>
      <c r="E623" s="64"/>
      <c r="F623" s="65"/>
    </row>
    <row r="624" spans="1:6" s="79" customFormat="1" x14ac:dyDescent="0.2">
      <c r="A624" s="77"/>
      <c r="B624" s="78" t="s">
        <v>52</v>
      </c>
      <c r="C624" s="64"/>
      <c r="D624" s="64"/>
      <c r="E624" s="64"/>
      <c r="F624" s="65"/>
    </row>
    <row r="625" spans="1:6" s="79" customFormat="1" x14ac:dyDescent="0.2">
      <c r="A625" s="77"/>
      <c r="B625" s="78"/>
      <c r="C625" s="64"/>
      <c r="D625" s="64"/>
      <c r="E625" s="64"/>
      <c r="F625" s="65"/>
    </row>
    <row r="626" spans="1:6" s="79" customFormat="1" ht="57" x14ac:dyDescent="0.2">
      <c r="A626" s="77"/>
      <c r="B626" s="78" t="s">
        <v>119</v>
      </c>
      <c r="C626" s="64"/>
      <c r="D626" s="64"/>
      <c r="E626" s="64"/>
      <c r="F626" s="65"/>
    </row>
    <row r="627" spans="1:6" s="79" customFormat="1" x14ac:dyDescent="0.2">
      <c r="A627" s="77"/>
      <c r="B627" s="78"/>
      <c r="C627" s="64"/>
      <c r="D627" s="64"/>
      <c r="E627" s="64"/>
      <c r="F627" s="65"/>
    </row>
    <row r="628" spans="1:6" s="79" customFormat="1" ht="42.75" x14ac:dyDescent="0.2">
      <c r="A628" s="77"/>
      <c r="B628" s="78" t="s">
        <v>229</v>
      </c>
      <c r="C628" s="64"/>
      <c r="D628" s="64"/>
      <c r="E628" s="64"/>
      <c r="F628" s="65"/>
    </row>
    <row r="629" spans="1:6" s="79" customFormat="1" x14ac:dyDescent="0.2">
      <c r="A629" s="77"/>
      <c r="B629" s="78"/>
      <c r="C629" s="64"/>
      <c r="D629" s="64"/>
      <c r="E629" s="64"/>
      <c r="F629" s="65"/>
    </row>
    <row r="630" spans="1:6" s="79" customFormat="1" x14ac:dyDescent="0.2">
      <c r="A630" s="77"/>
      <c r="B630" s="78" t="s">
        <v>230</v>
      </c>
      <c r="C630" s="64"/>
      <c r="D630" s="64"/>
      <c r="E630" s="64"/>
      <c r="F630" s="65"/>
    </row>
    <row r="631" spans="1:6" s="79" customFormat="1" x14ac:dyDescent="0.2">
      <c r="A631" s="77"/>
      <c r="B631" s="78"/>
      <c r="C631" s="64"/>
      <c r="D631" s="64"/>
      <c r="E631" s="64"/>
      <c r="F631" s="65"/>
    </row>
    <row r="632" spans="1:6" s="79" customFormat="1" x14ac:dyDescent="0.2">
      <c r="A632" s="77"/>
      <c r="B632" s="78" t="s">
        <v>231</v>
      </c>
      <c r="C632" s="64"/>
      <c r="D632" s="64"/>
      <c r="E632" s="64"/>
      <c r="F632" s="65"/>
    </row>
    <row r="633" spans="1:6" s="79" customFormat="1" x14ac:dyDescent="0.2">
      <c r="A633" s="77"/>
      <c r="B633" s="78"/>
      <c r="C633" s="64"/>
      <c r="D633" s="64"/>
      <c r="E633" s="64"/>
      <c r="F633" s="65"/>
    </row>
    <row r="634" spans="1:6" s="79" customFormat="1" x14ac:dyDescent="0.2">
      <c r="A634" s="77">
        <v>1</v>
      </c>
      <c r="B634" s="78" t="s">
        <v>232</v>
      </c>
      <c r="C634" s="64" t="s">
        <v>78</v>
      </c>
      <c r="D634" s="64">
        <v>457</v>
      </c>
      <c r="E634" s="149"/>
      <c r="F634" s="65">
        <f>D634*E634</f>
        <v>0</v>
      </c>
    </row>
    <row r="635" spans="1:6" s="79" customFormat="1" x14ac:dyDescent="0.2">
      <c r="A635" s="77"/>
      <c r="B635" s="78"/>
      <c r="C635" s="64"/>
      <c r="D635" s="64"/>
      <c r="E635" s="64"/>
      <c r="F635" s="65"/>
    </row>
    <row r="636" spans="1:6" s="79" customFormat="1" x14ac:dyDescent="0.2">
      <c r="A636" s="77"/>
      <c r="B636" s="78" t="s">
        <v>525</v>
      </c>
      <c r="C636" s="64"/>
      <c r="D636" s="64"/>
      <c r="E636" s="64"/>
      <c r="F636" s="65"/>
    </row>
    <row r="637" spans="1:6" s="79" customFormat="1" x14ac:dyDescent="0.2">
      <c r="A637" s="77"/>
      <c r="B637" s="78"/>
      <c r="C637" s="64"/>
      <c r="D637" s="64"/>
      <c r="E637" s="64"/>
      <c r="F637" s="65"/>
    </row>
    <row r="638" spans="1:6" s="79" customFormat="1" x14ac:dyDescent="0.2">
      <c r="A638" s="77"/>
      <c r="B638" s="78" t="s">
        <v>233</v>
      </c>
      <c r="C638" s="64"/>
      <c r="D638" s="64"/>
      <c r="E638" s="64"/>
      <c r="F638" s="65"/>
    </row>
    <row r="639" spans="1:6" s="79" customFormat="1" x14ac:dyDescent="0.2">
      <c r="A639" s="77"/>
      <c r="B639" s="78"/>
      <c r="C639" s="64"/>
      <c r="D639" s="64"/>
      <c r="E639" s="64"/>
      <c r="F639" s="65"/>
    </row>
    <row r="640" spans="1:6" s="79" customFormat="1" x14ac:dyDescent="0.2">
      <c r="A640" s="77">
        <v>2</v>
      </c>
      <c r="B640" s="78" t="s">
        <v>234</v>
      </c>
      <c r="C640" s="64" t="s">
        <v>78</v>
      </c>
      <c r="D640" s="64">
        <v>115</v>
      </c>
      <c r="E640" s="149"/>
      <c r="F640" s="65">
        <f>D640*E640</f>
        <v>0</v>
      </c>
    </row>
    <row r="641" spans="1:6" s="79" customFormat="1" x14ac:dyDescent="0.2">
      <c r="A641" s="77"/>
      <c r="B641" s="78"/>
      <c r="C641" s="64"/>
      <c r="D641" s="64"/>
      <c r="E641" s="64"/>
      <c r="F641" s="65"/>
    </row>
    <row r="642" spans="1:6" s="79" customFormat="1" x14ac:dyDescent="0.2">
      <c r="A642" s="77"/>
      <c r="B642" s="78" t="s">
        <v>524</v>
      </c>
      <c r="C642" s="64"/>
      <c r="D642" s="64"/>
      <c r="E642" s="64"/>
      <c r="F642" s="65"/>
    </row>
    <row r="643" spans="1:6" s="79" customFormat="1" x14ac:dyDescent="0.2">
      <c r="A643" s="77"/>
      <c r="B643" s="78"/>
      <c r="C643" s="64"/>
      <c r="D643" s="64"/>
      <c r="E643" s="64"/>
      <c r="F643" s="65"/>
    </row>
    <row r="644" spans="1:6" s="79" customFormat="1" x14ac:dyDescent="0.2">
      <c r="A644" s="77"/>
      <c r="B644" s="78" t="s">
        <v>233</v>
      </c>
      <c r="C644" s="64"/>
      <c r="D644" s="64"/>
      <c r="E644" s="64"/>
      <c r="F644" s="65"/>
    </row>
    <row r="645" spans="1:6" s="79" customFormat="1" x14ac:dyDescent="0.2">
      <c r="A645" s="77"/>
      <c r="B645" s="78"/>
      <c r="C645" s="64"/>
      <c r="D645" s="64"/>
      <c r="E645" s="64"/>
      <c r="F645" s="65"/>
    </row>
    <row r="646" spans="1:6" s="79" customFormat="1" x14ac:dyDescent="0.2">
      <c r="A646" s="77">
        <v>3</v>
      </c>
      <c r="B646" s="78" t="s">
        <v>235</v>
      </c>
      <c r="C646" s="64" t="s">
        <v>78</v>
      </c>
      <c r="D646" s="64">
        <v>89</v>
      </c>
      <c r="E646" s="149"/>
      <c r="F646" s="65">
        <f>D646*E646</f>
        <v>0</v>
      </c>
    </row>
    <row r="647" spans="1:6" s="79" customFormat="1" x14ac:dyDescent="0.2">
      <c r="A647" s="77"/>
      <c r="B647" s="78"/>
      <c r="C647" s="64"/>
      <c r="D647" s="64"/>
      <c r="E647" s="64"/>
      <c r="F647" s="65"/>
    </row>
    <row r="648" spans="1:6" s="79" customFormat="1" ht="15.75" thickBot="1" x14ac:dyDescent="0.3">
      <c r="A648" s="77"/>
      <c r="B648" s="87" t="s">
        <v>263</v>
      </c>
      <c r="C648" s="64"/>
      <c r="D648" s="64"/>
      <c r="E648" s="64"/>
      <c r="F648" s="70">
        <f>SUM(F634:F647)</f>
        <v>0</v>
      </c>
    </row>
    <row r="649" spans="1:6" s="79" customFormat="1" x14ac:dyDescent="0.2">
      <c r="A649" s="77"/>
      <c r="B649" s="78"/>
      <c r="C649" s="64"/>
      <c r="D649" s="64"/>
      <c r="E649" s="64"/>
      <c r="F649" s="65"/>
    </row>
    <row r="650" spans="1:6" s="90" customFormat="1" ht="15" x14ac:dyDescent="0.25">
      <c r="A650" s="88"/>
      <c r="B650" s="89" t="s">
        <v>546</v>
      </c>
      <c r="C650" s="73"/>
      <c r="D650" s="73"/>
      <c r="E650" s="73"/>
      <c r="F650" s="74"/>
    </row>
    <row r="651" spans="1:6" s="79" customFormat="1" x14ac:dyDescent="0.2">
      <c r="A651" s="77"/>
      <c r="B651" s="78"/>
      <c r="C651" s="64"/>
      <c r="D651" s="64"/>
      <c r="E651" s="64"/>
      <c r="F651" s="65"/>
    </row>
    <row r="652" spans="1:6" s="79" customFormat="1" ht="28.5" x14ac:dyDescent="0.2">
      <c r="A652" s="77"/>
      <c r="B652" s="78" t="s">
        <v>237</v>
      </c>
      <c r="C652" s="64"/>
      <c r="D652" s="64"/>
      <c r="E652" s="64"/>
      <c r="F652" s="65"/>
    </row>
    <row r="653" spans="1:6" s="79" customFormat="1" x14ac:dyDescent="0.2">
      <c r="A653" s="77"/>
      <c r="B653" s="78"/>
      <c r="C653" s="64"/>
      <c r="D653" s="64"/>
      <c r="E653" s="64"/>
      <c r="F653" s="65"/>
    </row>
    <row r="654" spans="1:6" s="79" customFormat="1" ht="57" x14ac:dyDescent="0.2">
      <c r="A654" s="77"/>
      <c r="B654" s="78" t="s">
        <v>51</v>
      </c>
      <c r="C654" s="64"/>
      <c r="D654" s="64"/>
      <c r="E654" s="64"/>
      <c r="F654" s="65"/>
    </row>
    <row r="655" spans="1:6" s="79" customFormat="1" x14ac:dyDescent="0.2">
      <c r="A655" s="77"/>
      <c r="B655" s="78"/>
      <c r="C655" s="64"/>
      <c r="D655" s="64"/>
      <c r="E655" s="64"/>
      <c r="F655" s="65"/>
    </row>
    <row r="656" spans="1:6" s="79" customFormat="1" x14ac:dyDescent="0.2">
      <c r="A656" s="77"/>
      <c r="B656" s="78" t="s">
        <v>52</v>
      </c>
      <c r="C656" s="64"/>
      <c r="D656" s="64"/>
      <c r="E656" s="64"/>
      <c r="F656" s="65"/>
    </row>
    <row r="657" spans="1:6" s="79" customFormat="1" x14ac:dyDescent="0.2">
      <c r="A657" s="77"/>
      <c r="B657" s="78"/>
      <c r="C657" s="64"/>
      <c r="D657" s="64"/>
      <c r="E657" s="64"/>
      <c r="F657" s="65"/>
    </row>
    <row r="658" spans="1:6" s="79" customFormat="1" ht="57" x14ac:dyDescent="0.2">
      <c r="A658" s="77"/>
      <c r="B658" s="78" t="s">
        <v>119</v>
      </c>
      <c r="C658" s="64"/>
      <c r="D658" s="64"/>
      <c r="E658" s="64"/>
      <c r="F658" s="65"/>
    </row>
    <row r="659" spans="1:6" s="79" customFormat="1" x14ac:dyDescent="0.2">
      <c r="A659" s="77"/>
      <c r="B659" s="78"/>
      <c r="C659" s="64"/>
      <c r="D659" s="64"/>
      <c r="E659" s="64"/>
      <c r="F659" s="65"/>
    </row>
    <row r="660" spans="1:6" s="79" customFormat="1" x14ac:dyDescent="0.2">
      <c r="A660" s="77"/>
      <c r="B660" s="78"/>
      <c r="C660" s="64"/>
      <c r="D660" s="64"/>
      <c r="E660" s="64"/>
      <c r="F660" s="65"/>
    </row>
    <row r="661" spans="1:6" s="79" customFormat="1" x14ac:dyDescent="0.2">
      <c r="A661" s="77"/>
      <c r="B661" s="78" t="s">
        <v>238</v>
      </c>
      <c r="C661" s="64"/>
      <c r="D661" s="64"/>
      <c r="E661" s="64"/>
      <c r="F661" s="65"/>
    </row>
    <row r="662" spans="1:6" s="79" customFormat="1" x14ac:dyDescent="0.2">
      <c r="A662" s="77"/>
      <c r="B662" s="78"/>
      <c r="C662" s="64"/>
      <c r="D662" s="64"/>
      <c r="E662" s="64"/>
      <c r="F662" s="65"/>
    </row>
    <row r="663" spans="1:6" s="79" customFormat="1" ht="142.5" x14ac:dyDescent="0.2">
      <c r="A663" s="77"/>
      <c r="B663" s="78" t="s">
        <v>239</v>
      </c>
      <c r="C663" s="64"/>
      <c r="D663" s="64"/>
      <c r="E663" s="64"/>
      <c r="F663" s="65"/>
    </row>
    <row r="664" spans="1:6" s="79" customFormat="1" x14ac:dyDescent="0.2">
      <c r="A664" s="77"/>
      <c r="B664" s="78"/>
      <c r="C664" s="64"/>
      <c r="D664" s="64"/>
      <c r="E664" s="64"/>
      <c r="F664" s="65"/>
    </row>
    <row r="665" spans="1:6" s="79" customFormat="1" x14ac:dyDescent="0.2">
      <c r="A665" s="77"/>
      <c r="B665" s="78" t="s">
        <v>240</v>
      </c>
      <c r="C665" s="64"/>
      <c r="D665" s="64"/>
      <c r="E665" s="64"/>
      <c r="F665" s="65"/>
    </row>
    <row r="666" spans="1:6" s="79" customFormat="1" x14ac:dyDescent="0.2">
      <c r="A666" s="77"/>
      <c r="B666" s="78"/>
      <c r="C666" s="64"/>
      <c r="D666" s="64"/>
      <c r="E666" s="64"/>
      <c r="F666" s="65"/>
    </row>
    <row r="667" spans="1:6" s="79" customFormat="1" ht="57" x14ac:dyDescent="0.2">
      <c r="A667" s="77"/>
      <c r="B667" s="78" t="s">
        <v>241</v>
      </c>
      <c r="C667" s="64"/>
      <c r="D667" s="64"/>
      <c r="E667" s="64"/>
      <c r="F667" s="65"/>
    </row>
    <row r="668" spans="1:6" s="79" customFormat="1" x14ac:dyDescent="0.2">
      <c r="A668" s="77"/>
      <c r="B668" s="78"/>
      <c r="C668" s="64"/>
      <c r="D668" s="64"/>
      <c r="E668" s="64"/>
      <c r="F668" s="65"/>
    </row>
    <row r="669" spans="1:6" s="79" customFormat="1" x14ac:dyDescent="0.2">
      <c r="A669" s="77"/>
      <c r="B669" s="78" t="s">
        <v>242</v>
      </c>
      <c r="C669" s="64"/>
      <c r="D669" s="64"/>
      <c r="E669" s="64"/>
      <c r="F669" s="65"/>
    </row>
    <row r="670" spans="1:6" s="79" customFormat="1" x14ac:dyDescent="0.2">
      <c r="A670" s="77"/>
      <c r="B670" s="78"/>
      <c r="C670" s="64"/>
      <c r="D670" s="64"/>
      <c r="E670" s="64"/>
      <c r="F670" s="65"/>
    </row>
    <row r="671" spans="1:6" s="79" customFormat="1" ht="42.75" x14ac:dyDescent="0.2">
      <c r="A671" s="77"/>
      <c r="B671" s="78" t="s">
        <v>243</v>
      </c>
      <c r="C671" s="64"/>
      <c r="D671" s="64"/>
      <c r="E671" s="64"/>
      <c r="F671" s="65"/>
    </row>
    <row r="672" spans="1:6" s="79" customFormat="1" x14ac:dyDescent="0.2">
      <c r="A672" s="77"/>
      <c r="B672" s="78"/>
      <c r="C672" s="64"/>
      <c r="D672" s="64"/>
      <c r="E672" s="64"/>
      <c r="F672" s="65"/>
    </row>
    <row r="673" spans="1:6" s="79" customFormat="1" ht="28.5" x14ac:dyDescent="0.2">
      <c r="A673" s="77"/>
      <c r="B673" s="78" t="s">
        <v>244</v>
      </c>
      <c r="C673" s="64"/>
      <c r="D673" s="64"/>
      <c r="E673" s="64"/>
      <c r="F673" s="65"/>
    </row>
    <row r="674" spans="1:6" s="79" customFormat="1" x14ac:dyDescent="0.2">
      <c r="A674" s="77"/>
      <c r="B674" s="78"/>
      <c r="C674" s="64"/>
      <c r="D674" s="64"/>
      <c r="E674" s="64"/>
      <c r="F674" s="65"/>
    </row>
    <row r="675" spans="1:6" s="79" customFormat="1" x14ac:dyDescent="0.2">
      <c r="A675" s="77"/>
      <c r="B675" s="78" t="s">
        <v>245</v>
      </c>
      <c r="C675" s="64"/>
      <c r="D675" s="64"/>
      <c r="E675" s="64"/>
      <c r="F675" s="65"/>
    </row>
    <row r="676" spans="1:6" s="79" customFormat="1" x14ac:dyDescent="0.2">
      <c r="A676" s="77"/>
      <c r="B676" s="78"/>
      <c r="C676" s="64"/>
      <c r="D676" s="64"/>
      <c r="E676" s="64"/>
      <c r="F676" s="65"/>
    </row>
    <row r="677" spans="1:6" s="79" customFormat="1" ht="42.75" x14ac:dyDescent="0.2">
      <c r="A677" s="77"/>
      <c r="B677" s="78" t="s">
        <v>246</v>
      </c>
      <c r="C677" s="64"/>
      <c r="D677" s="64"/>
      <c r="E677" s="64"/>
      <c r="F677" s="65"/>
    </row>
    <row r="678" spans="1:6" s="79" customFormat="1" x14ac:dyDescent="0.2">
      <c r="A678" s="77"/>
      <c r="B678" s="78"/>
      <c r="C678" s="64"/>
      <c r="D678" s="64"/>
      <c r="E678" s="64"/>
      <c r="F678" s="65"/>
    </row>
    <row r="679" spans="1:6" s="79" customFormat="1" ht="85.5" x14ac:dyDescent="0.2">
      <c r="A679" s="77"/>
      <c r="B679" s="78" t="s">
        <v>412</v>
      </c>
      <c r="C679" s="64"/>
      <c r="D679" s="64"/>
      <c r="E679" s="64"/>
      <c r="F679" s="65"/>
    </row>
    <row r="680" spans="1:6" s="79" customFormat="1" x14ac:dyDescent="0.2">
      <c r="A680" s="77"/>
      <c r="B680" s="78"/>
      <c r="C680" s="64"/>
      <c r="D680" s="64"/>
      <c r="E680" s="64"/>
      <c r="F680" s="65"/>
    </row>
    <row r="681" spans="1:6" s="79" customFormat="1" x14ac:dyDescent="0.2">
      <c r="A681" s="77"/>
      <c r="B681" s="78" t="s">
        <v>247</v>
      </c>
      <c r="C681" s="64"/>
      <c r="D681" s="64"/>
      <c r="E681" s="64"/>
      <c r="F681" s="65"/>
    </row>
    <row r="682" spans="1:6" s="79" customFormat="1" x14ac:dyDescent="0.2">
      <c r="A682" s="77"/>
      <c r="B682" s="78"/>
      <c r="C682" s="64"/>
      <c r="D682" s="64"/>
      <c r="E682" s="64"/>
      <c r="F682" s="65"/>
    </row>
    <row r="683" spans="1:6" s="79" customFormat="1" ht="28.5" x14ac:dyDescent="0.2">
      <c r="A683" s="77"/>
      <c r="B683" s="78" t="s">
        <v>248</v>
      </c>
      <c r="C683" s="64"/>
      <c r="D683" s="64"/>
      <c r="E683" s="64"/>
      <c r="F683" s="65"/>
    </row>
    <row r="684" spans="1:6" s="79" customFormat="1" x14ac:dyDescent="0.2">
      <c r="A684" s="77"/>
      <c r="B684" s="78"/>
      <c r="C684" s="64"/>
      <c r="D684" s="64"/>
      <c r="E684" s="64"/>
      <c r="F684" s="65"/>
    </row>
    <row r="685" spans="1:6" s="79" customFormat="1" x14ac:dyDescent="0.2">
      <c r="A685" s="77"/>
      <c r="B685" s="78" t="s">
        <v>249</v>
      </c>
      <c r="C685" s="64"/>
      <c r="D685" s="64"/>
      <c r="E685" s="64"/>
      <c r="F685" s="65"/>
    </row>
    <row r="686" spans="1:6" s="79" customFormat="1" x14ac:dyDescent="0.2">
      <c r="A686" s="77"/>
      <c r="B686" s="78"/>
      <c r="C686" s="64"/>
      <c r="D686" s="64"/>
      <c r="E686" s="64"/>
      <c r="F686" s="65"/>
    </row>
    <row r="687" spans="1:6" s="79" customFormat="1" x14ac:dyDescent="0.2">
      <c r="A687" s="77"/>
      <c r="B687" s="78" t="s">
        <v>457</v>
      </c>
      <c r="C687" s="64"/>
      <c r="D687" s="64"/>
      <c r="E687" s="64"/>
      <c r="F687" s="65"/>
    </row>
    <row r="688" spans="1:6" s="79" customFormat="1" x14ac:dyDescent="0.2">
      <c r="A688" s="77"/>
      <c r="B688" s="78"/>
      <c r="C688" s="64"/>
      <c r="D688" s="64"/>
      <c r="E688" s="64"/>
      <c r="F688" s="65"/>
    </row>
    <row r="689" spans="1:6" s="79" customFormat="1" ht="28.5" x14ac:dyDescent="0.2">
      <c r="A689" s="77">
        <v>1</v>
      </c>
      <c r="B689" s="78" t="s">
        <v>250</v>
      </c>
      <c r="C689" s="64" t="s">
        <v>73</v>
      </c>
      <c r="D689" s="64">
        <v>1052</v>
      </c>
      <c r="E689" s="149"/>
      <c r="F689" s="65">
        <f>D689*E689</f>
        <v>0</v>
      </c>
    </row>
    <row r="690" spans="1:6" s="79" customFormat="1" x14ac:dyDescent="0.2">
      <c r="A690" s="77"/>
      <c r="B690" s="78"/>
      <c r="C690" s="64"/>
      <c r="D690" s="64"/>
      <c r="E690" s="64"/>
      <c r="F690" s="65"/>
    </row>
    <row r="691" spans="1:6" s="79" customFormat="1" ht="28.5" x14ac:dyDescent="0.2">
      <c r="A691" s="77">
        <v>2</v>
      </c>
      <c r="B691" s="78" t="s">
        <v>251</v>
      </c>
      <c r="C691" s="64" t="s">
        <v>73</v>
      </c>
      <c r="D691" s="64">
        <v>261</v>
      </c>
      <c r="E691" s="149"/>
      <c r="F691" s="65">
        <f>D691*E691</f>
        <v>0</v>
      </c>
    </row>
    <row r="692" spans="1:6" s="79" customFormat="1" x14ac:dyDescent="0.2">
      <c r="A692" s="77"/>
      <c r="B692" s="78"/>
      <c r="C692" s="64"/>
      <c r="D692" s="64"/>
      <c r="E692" s="64"/>
      <c r="F692" s="65"/>
    </row>
    <row r="693" spans="1:6" s="79" customFormat="1" ht="28.5" x14ac:dyDescent="0.2">
      <c r="A693" s="77">
        <v>3</v>
      </c>
      <c r="B693" s="78" t="s">
        <v>252</v>
      </c>
      <c r="C693" s="64" t="s">
        <v>77</v>
      </c>
      <c r="D693" s="64">
        <v>87</v>
      </c>
      <c r="E693" s="149"/>
      <c r="F693" s="65">
        <f>D693*E693</f>
        <v>0</v>
      </c>
    </row>
    <row r="694" spans="1:6" s="79" customFormat="1" x14ac:dyDescent="0.2">
      <c r="A694" s="77"/>
      <c r="B694" s="78"/>
      <c r="C694" s="64"/>
      <c r="D694" s="64"/>
      <c r="E694" s="64"/>
      <c r="F694" s="65"/>
    </row>
    <row r="695" spans="1:6" s="79" customFormat="1" x14ac:dyDescent="0.2">
      <c r="A695" s="77">
        <v>4</v>
      </c>
      <c r="B695" s="78" t="s">
        <v>253</v>
      </c>
      <c r="C695" s="64" t="s">
        <v>77</v>
      </c>
      <c r="D695" s="64">
        <v>38</v>
      </c>
      <c r="E695" s="149"/>
      <c r="F695" s="65">
        <f>D695*E695</f>
        <v>0</v>
      </c>
    </row>
    <row r="696" spans="1:6" s="79" customFormat="1" x14ac:dyDescent="0.2">
      <c r="A696" s="77"/>
      <c r="B696" s="78"/>
      <c r="C696" s="64"/>
      <c r="D696" s="64"/>
      <c r="E696" s="64"/>
      <c r="F696" s="65"/>
    </row>
    <row r="697" spans="1:6" s="79" customFormat="1" x14ac:dyDescent="0.2">
      <c r="A697" s="77">
        <v>5</v>
      </c>
      <c r="B697" s="78" t="s">
        <v>254</v>
      </c>
      <c r="C697" s="64" t="s">
        <v>77</v>
      </c>
      <c r="D697" s="64">
        <v>38</v>
      </c>
      <c r="E697" s="149"/>
      <c r="F697" s="65">
        <f>D697*E697</f>
        <v>0</v>
      </c>
    </row>
    <row r="698" spans="1:6" s="79" customFormat="1" x14ac:dyDescent="0.2">
      <c r="A698" s="77"/>
      <c r="B698" s="78"/>
      <c r="C698" s="64"/>
      <c r="D698" s="64"/>
      <c r="E698" s="64"/>
      <c r="F698" s="65"/>
    </row>
    <row r="699" spans="1:6" s="79" customFormat="1" ht="15.75" thickBot="1" x14ac:dyDescent="0.3">
      <c r="A699" s="77"/>
      <c r="B699" s="87" t="s">
        <v>281</v>
      </c>
      <c r="C699" s="64"/>
      <c r="D699" s="64"/>
      <c r="E699" s="64"/>
      <c r="F699" s="70">
        <f>SUM(F689:F698)</f>
        <v>0</v>
      </c>
    </row>
    <row r="700" spans="1:6" s="79" customFormat="1" x14ac:dyDescent="0.2">
      <c r="A700" s="77"/>
      <c r="B700" s="78"/>
      <c r="C700" s="64"/>
      <c r="D700" s="64"/>
      <c r="E700" s="64"/>
      <c r="F700" s="65"/>
    </row>
    <row r="701" spans="1:6" s="90" customFormat="1" ht="15" x14ac:dyDescent="0.25">
      <c r="A701" s="88"/>
      <c r="B701" s="89" t="s">
        <v>547</v>
      </c>
      <c r="C701" s="73"/>
      <c r="D701" s="73"/>
      <c r="E701" s="73"/>
      <c r="F701" s="74"/>
    </row>
    <row r="702" spans="1:6" s="79" customFormat="1" x14ac:dyDescent="0.2">
      <c r="A702" s="77"/>
      <c r="B702" s="78"/>
      <c r="C702" s="64"/>
      <c r="D702" s="64"/>
      <c r="E702" s="64"/>
      <c r="F702" s="65"/>
    </row>
    <row r="703" spans="1:6" s="79" customFormat="1" ht="28.5" x14ac:dyDescent="0.2">
      <c r="A703" s="77"/>
      <c r="B703" s="78" t="s">
        <v>256</v>
      </c>
      <c r="C703" s="64"/>
      <c r="D703" s="64"/>
      <c r="E703" s="64"/>
      <c r="F703" s="65"/>
    </row>
    <row r="704" spans="1:6" s="79" customFormat="1" x14ac:dyDescent="0.2">
      <c r="A704" s="77"/>
      <c r="B704" s="78"/>
      <c r="C704" s="64"/>
      <c r="D704" s="64"/>
      <c r="E704" s="64"/>
      <c r="F704" s="65"/>
    </row>
    <row r="705" spans="1:6" s="79" customFormat="1" ht="57" x14ac:dyDescent="0.2">
      <c r="A705" s="77"/>
      <c r="B705" s="78" t="s">
        <v>51</v>
      </c>
      <c r="C705" s="64"/>
      <c r="D705" s="64"/>
      <c r="E705" s="64"/>
      <c r="F705" s="65"/>
    </row>
    <row r="706" spans="1:6" s="79" customFormat="1" x14ac:dyDescent="0.2">
      <c r="A706" s="77"/>
      <c r="B706" s="78"/>
      <c r="C706" s="64"/>
      <c r="D706" s="64"/>
      <c r="E706" s="64"/>
      <c r="F706" s="65"/>
    </row>
    <row r="707" spans="1:6" s="79" customFormat="1" ht="57" x14ac:dyDescent="0.2">
      <c r="A707" s="77"/>
      <c r="B707" s="78" t="s">
        <v>119</v>
      </c>
      <c r="C707" s="64"/>
      <c r="D707" s="64"/>
      <c r="E707" s="64"/>
      <c r="F707" s="65"/>
    </row>
    <row r="708" spans="1:6" s="79" customFormat="1" x14ac:dyDescent="0.2">
      <c r="A708" s="77"/>
      <c r="B708" s="78"/>
      <c r="C708" s="64"/>
      <c r="D708" s="64"/>
      <c r="E708" s="64"/>
      <c r="F708" s="65"/>
    </row>
    <row r="709" spans="1:6" s="79" customFormat="1" ht="28.5" x14ac:dyDescent="0.2">
      <c r="A709" s="77"/>
      <c r="B709" s="78" t="s">
        <v>257</v>
      </c>
      <c r="C709" s="64"/>
      <c r="D709" s="64"/>
      <c r="E709" s="64"/>
      <c r="F709" s="65"/>
    </row>
    <row r="710" spans="1:6" s="79" customFormat="1" x14ac:dyDescent="0.2">
      <c r="A710" s="77"/>
      <c r="B710" s="78"/>
      <c r="C710" s="64"/>
      <c r="D710" s="64"/>
      <c r="E710" s="64"/>
      <c r="F710" s="65"/>
    </row>
    <row r="711" spans="1:6" s="79" customFormat="1" x14ac:dyDescent="0.2">
      <c r="A711" s="77"/>
      <c r="B711" s="78" t="s">
        <v>258</v>
      </c>
      <c r="C711" s="64"/>
      <c r="D711" s="64"/>
      <c r="E711" s="64"/>
      <c r="F711" s="65"/>
    </row>
    <row r="712" spans="1:6" s="79" customFormat="1" x14ac:dyDescent="0.2">
      <c r="A712" s="77"/>
      <c r="B712" s="78"/>
      <c r="C712" s="64"/>
      <c r="D712" s="64"/>
      <c r="E712" s="64"/>
      <c r="F712" s="65"/>
    </row>
    <row r="713" spans="1:6" s="79" customFormat="1" x14ac:dyDescent="0.2">
      <c r="A713" s="77"/>
      <c r="B713" s="78" t="s">
        <v>555</v>
      </c>
      <c r="C713" s="64"/>
      <c r="D713" s="64"/>
      <c r="E713" s="64"/>
      <c r="F713" s="65"/>
    </row>
    <row r="714" spans="1:6" s="79" customFormat="1" x14ac:dyDescent="0.2">
      <c r="A714" s="77"/>
      <c r="B714" s="78"/>
      <c r="C714" s="64"/>
      <c r="D714" s="64"/>
      <c r="E714" s="64"/>
      <c r="F714" s="65"/>
    </row>
    <row r="715" spans="1:6" s="79" customFormat="1" x14ac:dyDescent="0.2">
      <c r="A715" s="81">
        <v>1</v>
      </c>
      <c r="B715" s="82" t="s">
        <v>259</v>
      </c>
      <c r="C715" s="80" t="s">
        <v>78</v>
      </c>
      <c r="D715" s="64">
        <v>24</v>
      </c>
      <c r="E715" s="148"/>
      <c r="F715" s="65">
        <f>D715*E715</f>
        <v>0</v>
      </c>
    </row>
    <row r="716" spans="1:6" s="79" customFormat="1" x14ac:dyDescent="0.2">
      <c r="A716" s="81"/>
      <c r="B716" s="82"/>
      <c r="C716" s="80"/>
      <c r="D716" s="64"/>
      <c r="E716" s="69"/>
      <c r="F716" s="65"/>
    </row>
    <row r="717" spans="1:6" s="79" customFormat="1" x14ac:dyDescent="0.2">
      <c r="A717" s="81">
        <v>2</v>
      </c>
      <c r="B717" s="82" t="s">
        <v>260</v>
      </c>
      <c r="C717" s="80" t="s">
        <v>73</v>
      </c>
      <c r="D717" s="64">
        <v>4</v>
      </c>
      <c r="E717" s="148"/>
      <c r="F717" s="65">
        <f>D717*E717</f>
        <v>0</v>
      </c>
    </row>
    <row r="718" spans="1:6" s="79" customFormat="1" x14ac:dyDescent="0.2">
      <c r="A718" s="81"/>
      <c r="B718" s="82"/>
      <c r="C718" s="80"/>
      <c r="D718" s="64"/>
      <c r="E718" s="69"/>
      <c r="F718" s="65"/>
    </row>
    <row r="719" spans="1:6" s="79" customFormat="1" ht="28.5" x14ac:dyDescent="0.2">
      <c r="A719" s="81">
        <v>3</v>
      </c>
      <c r="B719" s="82" t="s">
        <v>261</v>
      </c>
      <c r="C719" s="80" t="s">
        <v>262</v>
      </c>
      <c r="D719" s="64">
        <v>1</v>
      </c>
      <c r="E719" s="148"/>
      <c r="F719" s="65">
        <f>D719*E719</f>
        <v>0</v>
      </c>
    </row>
    <row r="720" spans="1:6" s="79" customFormat="1" x14ac:dyDescent="0.2">
      <c r="A720" s="77"/>
      <c r="B720" s="78"/>
      <c r="C720" s="64"/>
      <c r="D720" s="64"/>
      <c r="E720" s="64"/>
      <c r="F720" s="65"/>
    </row>
    <row r="721" spans="1:6" s="79" customFormat="1" ht="15.75" thickBot="1" x14ac:dyDescent="0.3">
      <c r="A721" s="77"/>
      <c r="B721" s="87" t="s">
        <v>313</v>
      </c>
      <c r="C721" s="64"/>
      <c r="D721" s="64"/>
      <c r="E721" s="64"/>
      <c r="F721" s="70">
        <f>SUM(F715:F720)</f>
        <v>0</v>
      </c>
    </row>
    <row r="722" spans="1:6" s="79" customFormat="1" x14ac:dyDescent="0.2">
      <c r="A722" s="77"/>
      <c r="B722" s="78"/>
      <c r="C722" s="64"/>
      <c r="D722" s="64"/>
      <c r="E722" s="64"/>
      <c r="F722" s="65"/>
    </row>
    <row r="723" spans="1:6" s="90" customFormat="1" ht="15" x14ac:dyDescent="0.25">
      <c r="A723" s="88"/>
      <c r="B723" s="89" t="s">
        <v>548</v>
      </c>
      <c r="C723" s="73"/>
      <c r="D723" s="73"/>
      <c r="E723" s="73"/>
      <c r="F723" s="74"/>
    </row>
    <row r="724" spans="1:6" s="79" customFormat="1" x14ac:dyDescent="0.2">
      <c r="A724" s="77"/>
      <c r="B724" s="78"/>
      <c r="C724" s="64"/>
      <c r="D724" s="64"/>
      <c r="E724" s="64"/>
      <c r="F724" s="65"/>
    </row>
    <row r="725" spans="1:6" s="79" customFormat="1" ht="28.5" x14ac:dyDescent="0.2">
      <c r="A725" s="77"/>
      <c r="B725" s="78" t="s">
        <v>264</v>
      </c>
      <c r="C725" s="64"/>
      <c r="D725" s="64"/>
      <c r="E725" s="64"/>
      <c r="F725" s="65"/>
    </row>
    <row r="726" spans="1:6" s="79" customFormat="1" x14ac:dyDescent="0.2">
      <c r="A726" s="77"/>
      <c r="B726" s="78"/>
      <c r="C726" s="64"/>
      <c r="D726" s="64"/>
      <c r="E726" s="64"/>
      <c r="F726" s="65"/>
    </row>
    <row r="727" spans="1:6" s="79" customFormat="1" x14ac:dyDescent="0.2">
      <c r="A727" s="77"/>
      <c r="B727" s="78" t="s">
        <v>52</v>
      </c>
      <c r="C727" s="64"/>
      <c r="D727" s="64"/>
      <c r="E727" s="64"/>
      <c r="F727" s="65"/>
    </row>
    <row r="728" spans="1:6" s="79" customFormat="1" x14ac:dyDescent="0.2">
      <c r="A728" s="77"/>
      <c r="B728" s="78"/>
      <c r="C728" s="64"/>
      <c r="D728" s="64"/>
      <c r="E728" s="64"/>
      <c r="F728" s="65"/>
    </row>
    <row r="729" spans="1:6" s="79" customFormat="1" ht="57" x14ac:dyDescent="0.2">
      <c r="A729" s="77"/>
      <c r="B729" s="78" t="s">
        <v>119</v>
      </c>
      <c r="C729" s="64"/>
      <c r="D729" s="64"/>
      <c r="E729" s="64"/>
      <c r="F729" s="65"/>
    </row>
    <row r="730" spans="1:6" s="79" customFormat="1" x14ac:dyDescent="0.2">
      <c r="A730" s="77"/>
      <c r="B730" s="78"/>
      <c r="C730" s="64"/>
      <c r="D730" s="64"/>
      <c r="E730" s="85"/>
      <c r="F730" s="65"/>
    </row>
    <row r="731" spans="1:6" s="79" customFormat="1" hidden="1" x14ac:dyDescent="0.2">
      <c r="A731" s="77"/>
      <c r="B731" s="78" t="s">
        <v>66</v>
      </c>
      <c r="C731" s="64"/>
      <c r="D731" s="64"/>
      <c r="E731" s="85"/>
      <c r="F731" s="65"/>
    </row>
    <row r="732" spans="1:6" s="79" customFormat="1" hidden="1" x14ac:dyDescent="0.2">
      <c r="A732" s="77"/>
      <c r="B732" s="78"/>
      <c r="C732" s="64"/>
      <c r="D732" s="64"/>
      <c r="E732" s="85"/>
      <c r="F732" s="65"/>
    </row>
    <row r="733" spans="1:6" s="79" customFormat="1" ht="114" hidden="1" x14ac:dyDescent="0.2">
      <c r="A733" s="77"/>
      <c r="B733" s="91" t="s">
        <v>391</v>
      </c>
      <c r="C733" s="64"/>
      <c r="D733" s="64"/>
      <c r="E733" s="85"/>
      <c r="F733" s="65"/>
    </row>
    <row r="734" spans="1:6" s="79" customFormat="1" x14ac:dyDescent="0.2">
      <c r="A734" s="77"/>
      <c r="B734" s="78"/>
      <c r="C734" s="64"/>
      <c r="D734" s="64"/>
      <c r="E734" s="85"/>
      <c r="F734" s="65"/>
    </row>
    <row r="735" spans="1:6" s="79" customFormat="1" x14ac:dyDescent="0.2">
      <c r="A735" s="77"/>
      <c r="B735" s="78" t="s">
        <v>413</v>
      </c>
      <c r="C735" s="64"/>
      <c r="D735" s="64"/>
      <c r="E735" s="85"/>
      <c r="F735" s="65"/>
    </row>
    <row r="736" spans="1:6" s="79" customFormat="1" x14ac:dyDescent="0.2">
      <c r="A736" s="77"/>
      <c r="B736" s="78"/>
      <c r="C736" s="64"/>
      <c r="D736" s="64"/>
      <c r="E736" s="85"/>
      <c r="F736" s="65"/>
    </row>
    <row r="737" spans="1:6" s="79" customFormat="1" x14ac:dyDescent="0.2">
      <c r="A737" s="77"/>
      <c r="B737" s="78" t="s">
        <v>265</v>
      </c>
      <c r="C737" s="64"/>
      <c r="D737" s="64"/>
      <c r="E737" s="85"/>
      <c r="F737" s="65"/>
    </row>
    <row r="738" spans="1:6" s="79" customFormat="1" x14ac:dyDescent="0.2">
      <c r="A738" s="77"/>
      <c r="B738" s="78"/>
      <c r="C738" s="64"/>
      <c r="D738" s="64"/>
      <c r="E738" s="85"/>
      <c r="F738" s="65"/>
    </row>
    <row r="739" spans="1:6" s="79" customFormat="1" x14ac:dyDescent="0.2">
      <c r="A739" s="77"/>
      <c r="B739" s="78" t="s">
        <v>266</v>
      </c>
      <c r="C739" s="64"/>
      <c r="D739" s="64"/>
      <c r="E739" s="85"/>
      <c r="F739" s="65"/>
    </row>
    <row r="740" spans="1:6" s="79" customFormat="1" x14ac:dyDescent="0.2">
      <c r="A740" s="77"/>
      <c r="B740" s="78"/>
      <c r="C740" s="64"/>
      <c r="D740" s="64"/>
      <c r="E740" s="85"/>
      <c r="F740" s="65"/>
    </row>
    <row r="741" spans="1:6" s="79" customFormat="1" ht="80.25" customHeight="1" x14ac:dyDescent="0.2">
      <c r="A741" s="77"/>
      <c r="B741" s="78" t="s">
        <v>376</v>
      </c>
      <c r="C741" s="64"/>
      <c r="D741" s="64"/>
      <c r="E741" s="85"/>
      <c r="F741" s="65"/>
    </row>
    <row r="742" spans="1:6" s="79" customFormat="1" x14ac:dyDescent="0.2">
      <c r="A742" s="77"/>
      <c r="B742" s="78"/>
      <c r="C742" s="64"/>
      <c r="D742" s="64"/>
      <c r="E742" s="85"/>
      <c r="F742" s="65"/>
    </row>
    <row r="743" spans="1:6" s="79" customFormat="1" x14ac:dyDescent="0.2">
      <c r="A743" s="77">
        <v>1</v>
      </c>
      <c r="B743" s="78" t="s">
        <v>267</v>
      </c>
      <c r="C743" s="64" t="s">
        <v>78</v>
      </c>
      <c r="D743" s="64">
        <v>1276</v>
      </c>
      <c r="E743" s="151"/>
      <c r="F743" s="65">
        <f>D743*E743</f>
        <v>0</v>
      </c>
    </row>
    <row r="744" spans="1:6" s="79" customFormat="1" x14ac:dyDescent="0.2">
      <c r="A744" s="77"/>
      <c r="B744" s="78"/>
      <c r="C744" s="64"/>
      <c r="D744" s="64"/>
      <c r="E744" s="85"/>
      <c r="F744" s="65"/>
    </row>
    <row r="745" spans="1:6" s="79" customFormat="1" x14ac:dyDescent="0.2">
      <c r="A745" s="77"/>
      <c r="B745" s="78" t="s">
        <v>268</v>
      </c>
      <c r="C745" s="64"/>
      <c r="D745" s="64"/>
      <c r="E745" s="85"/>
      <c r="F745" s="65"/>
    </row>
    <row r="746" spans="1:6" s="79" customFormat="1" x14ac:dyDescent="0.2">
      <c r="A746" s="77"/>
      <c r="B746" s="78"/>
      <c r="C746" s="64"/>
      <c r="D746" s="64"/>
      <c r="E746" s="85"/>
      <c r="F746" s="65"/>
    </row>
    <row r="747" spans="1:6" s="79" customFormat="1" ht="42.75" x14ac:dyDescent="0.2">
      <c r="A747" s="77"/>
      <c r="B747" s="78" t="s">
        <v>458</v>
      </c>
      <c r="C747" s="64"/>
      <c r="D747" s="64"/>
      <c r="E747" s="85"/>
      <c r="F747" s="65"/>
    </row>
    <row r="748" spans="1:6" s="79" customFormat="1" x14ac:dyDescent="0.2">
      <c r="A748" s="77"/>
      <c r="B748" s="78"/>
      <c r="C748" s="64"/>
      <c r="D748" s="64"/>
      <c r="E748" s="85"/>
      <c r="F748" s="65"/>
    </row>
    <row r="749" spans="1:6" s="79" customFormat="1" x14ac:dyDescent="0.2">
      <c r="A749" s="77">
        <v>2</v>
      </c>
      <c r="B749" s="78" t="s">
        <v>269</v>
      </c>
      <c r="C749" s="64" t="s">
        <v>78</v>
      </c>
      <c r="D749" s="64">
        <v>1104</v>
      </c>
      <c r="E749" s="151"/>
      <c r="F749" s="65">
        <f>D749*E749</f>
        <v>0</v>
      </c>
    </row>
    <row r="750" spans="1:6" s="79" customFormat="1" x14ac:dyDescent="0.2">
      <c r="A750" s="77"/>
      <c r="B750" s="78"/>
      <c r="C750" s="64"/>
      <c r="D750" s="64"/>
      <c r="E750" s="85"/>
      <c r="F750" s="65"/>
    </row>
    <row r="751" spans="1:6" s="79" customFormat="1" x14ac:dyDescent="0.2">
      <c r="A751" s="77"/>
      <c r="B751" s="78" t="s">
        <v>270</v>
      </c>
      <c r="C751" s="64"/>
      <c r="D751" s="64"/>
      <c r="E751" s="85"/>
      <c r="F751" s="65"/>
    </row>
    <row r="752" spans="1:6" s="79" customFormat="1" x14ac:dyDescent="0.2">
      <c r="A752" s="77"/>
      <c r="B752" s="78"/>
      <c r="C752" s="64"/>
      <c r="D752" s="64"/>
      <c r="E752" s="85"/>
      <c r="F752" s="65"/>
    </row>
    <row r="753" spans="1:6" s="79" customFormat="1" ht="45" customHeight="1" x14ac:dyDescent="0.2">
      <c r="A753" s="77"/>
      <c r="B753" s="78" t="s">
        <v>459</v>
      </c>
      <c r="C753" s="64"/>
      <c r="D753" s="64"/>
      <c r="E753" s="85"/>
      <c r="F753" s="65"/>
    </row>
    <row r="754" spans="1:6" s="79" customFormat="1" x14ac:dyDescent="0.2">
      <c r="A754" s="77"/>
      <c r="B754" s="78"/>
      <c r="C754" s="64"/>
      <c r="D754" s="64"/>
      <c r="E754" s="85"/>
      <c r="F754" s="65"/>
    </row>
    <row r="755" spans="1:6" s="79" customFormat="1" x14ac:dyDescent="0.2">
      <c r="A755" s="77">
        <v>3</v>
      </c>
      <c r="B755" s="78" t="s">
        <v>271</v>
      </c>
      <c r="C755" s="64" t="s">
        <v>78</v>
      </c>
      <c r="D755" s="64">
        <f>D502</f>
        <v>268</v>
      </c>
      <c r="E755" s="151"/>
      <c r="F755" s="65">
        <f>D755*E755</f>
        <v>0</v>
      </c>
    </row>
    <row r="756" spans="1:6" s="79" customFormat="1" x14ac:dyDescent="0.2">
      <c r="A756" s="77"/>
      <c r="B756" s="78"/>
      <c r="C756" s="64"/>
      <c r="D756" s="64"/>
      <c r="E756" s="85"/>
      <c r="F756" s="65"/>
    </row>
    <row r="757" spans="1:6" s="79" customFormat="1" x14ac:dyDescent="0.2">
      <c r="A757" s="77">
        <v>4</v>
      </c>
      <c r="B757" s="78" t="s">
        <v>272</v>
      </c>
      <c r="C757" s="64" t="s">
        <v>78</v>
      </c>
      <c r="D757" s="64">
        <v>46</v>
      </c>
      <c r="E757" s="151"/>
      <c r="F757" s="65">
        <f>D757*E757</f>
        <v>0</v>
      </c>
    </row>
    <row r="758" spans="1:6" s="79" customFormat="1" x14ac:dyDescent="0.2">
      <c r="A758" s="77"/>
      <c r="B758" s="78"/>
      <c r="C758" s="64"/>
      <c r="D758" s="64"/>
      <c r="E758" s="85"/>
      <c r="F758" s="65"/>
    </row>
    <row r="759" spans="1:6" s="79" customFormat="1" x14ac:dyDescent="0.2">
      <c r="A759" s="77"/>
      <c r="B759" s="78" t="s">
        <v>273</v>
      </c>
      <c r="C759" s="64"/>
      <c r="D759" s="64"/>
      <c r="E759" s="85"/>
      <c r="F759" s="65"/>
    </row>
    <row r="760" spans="1:6" s="79" customFormat="1" x14ac:dyDescent="0.2">
      <c r="A760" s="77"/>
      <c r="B760" s="78"/>
      <c r="C760" s="64"/>
      <c r="D760" s="64"/>
      <c r="E760" s="85"/>
      <c r="F760" s="65"/>
    </row>
    <row r="761" spans="1:6" s="79" customFormat="1" ht="28.5" x14ac:dyDescent="0.2">
      <c r="A761" s="77"/>
      <c r="B761" s="78" t="s">
        <v>274</v>
      </c>
      <c r="C761" s="64"/>
      <c r="D761" s="64"/>
      <c r="E761" s="85"/>
      <c r="F761" s="65"/>
    </row>
    <row r="762" spans="1:6" s="79" customFormat="1" x14ac:dyDescent="0.2">
      <c r="A762" s="77"/>
      <c r="B762" s="78"/>
      <c r="C762" s="64"/>
      <c r="D762" s="64"/>
      <c r="E762" s="85"/>
      <c r="F762" s="65"/>
    </row>
    <row r="763" spans="1:6" s="79" customFormat="1" x14ac:dyDescent="0.2">
      <c r="A763" s="77">
        <v>5</v>
      </c>
      <c r="B763" s="78" t="s">
        <v>400</v>
      </c>
      <c r="C763" s="64" t="s">
        <v>78</v>
      </c>
      <c r="D763" s="64">
        <v>97</v>
      </c>
      <c r="E763" s="151"/>
      <c r="F763" s="65">
        <f>D763*E763</f>
        <v>0</v>
      </c>
    </row>
    <row r="764" spans="1:6" s="79" customFormat="1" x14ac:dyDescent="0.2">
      <c r="A764" s="77"/>
      <c r="B764" s="78"/>
      <c r="C764" s="64"/>
      <c r="D764" s="64"/>
      <c r="E764" s="85"/>
      <c r="F764" s="65"/>
    </row>
    <row r="765" spans="1:6" s="79" customFormat="1" x14ac:dyDescent="0.2">
      <c r="A765" s="77"/>
      <c r="B765" s="78" t="s">
        <v>275</v>
      </c>
      <c r="C765" s="64"/>
      <c r="D765" s="64"/>
      <c r="E765" s="85"/>
      <c r="F765" s="65"/>
    </row>
    <row r="766" spans="1:6" s="79" customFormat="1" x14ac:dyDescent="0.2">
      <c r="A766" s="77"/>
      <c r="B766" s="78"/>
      <c r="C766" s="64"/>
      <c r="D766" s="64"/>
      <c r="E766" s="85"/>
      <c r="F766" s="65"/>
    </row>
    <row r="767" spans="1:6" s="79" customFormat="1" ht="44.25" customHeight="1" x14ac:dyDescent="0.2">
      <c r="A767" s="77"/>
      <c r="B767" s="78" t="s">
        <v>276</v>
      </c>
      <c r="C767" s="64"/>
      <c r="D767" s="64"/>
      <c r="E767" s="85"/>
      <c r="F767" s="65"/>
    </row>
    <row r="768" spans="1:6" s="79" customFormat="1" x14ac:dyDescent="0.2">
      <c r="A768" s="77"/>
      <c r="B768" s="78"/>
      <c r="C768" s="64"/>
      <c r="D768" s="64"/>
      <c r="E768" s="85"/>
      <c r="F768" s="65"/>
    </row>
    <row r="769" spans="1:6" s="79" customFormat="1" x14ac:dyDescent="0.2">
      <c r="A769" s="77">
        <v>6</v>
      </c>
      <c r="B769" s="78" t="s">
        <v>277</v>
      </c>
      <c r="C769" s="64" t="s">
        <v>78</v>
      </c>
      <c r="D769" s="64">
        <v>57</v>
      </c>
      <c r="E769" s="151"/>
      <c r="F769" s="65">
        <f>D769*E769</f>
        <v>0</v>
      </c>
    </row>
    <row r="770" spans="1:6" s="79" customFormat="1" x14ac:dyDescent="0.2">
      <c r="A770" s="77"/>
      <c r="B770" s="78"/>
      <c r="C770" s="64"/>
      <c r="D770" s="64"/>
      <c r="E770" s="85"/>
      <c r="F770" s="65"/>
    </row>
    <row r="771" spans="1:6" s="79" customFormat="1" x14ac:dyDescent="0.2">
      <c r="A771" s="77"/>
      <c r="B771" s="78" t="s">
        <v>278</v>
      </c>
      <c r="C771" s="64"/>
      <c r="D771" s="64"/>
      <c r="E771" s="85"/>
      <c r="F771" s="65"/>
    </row>
    <row r="772" spans="1:6" s="79" customFormat="1" x14ac:dyDescent="0.2">
      <c r="A772" s="77"/>
      <c r="B772" s="78"/>
      <c r="C772" s="64"/>
      <c r="D772" s="64"/>
      <c r="E772" s="85"/>
      <c r="F772" s="65"/>
    </row>
    <row r="773" spans="1:6" s="79" customFormat="1" x14ac:dyDescent="0.2">
      <c r="A773" s="77">
        <v>7</v>
      </c>
      <c r="B773" s="78" t="s">
        <v>279</v>
      </c>
      <c r="C773" s="64" t="s">
        <v>78</v>
      </c>
      <c r="D773" s="64">
        <v>109</v>
      </c>
      <c r="E773" s="151"/>
      <c r="F773" s="65">
        <f>D773*E773</f>
        <v>0</v>
      </c>
    </row>
    <row r="774" spans="1:6" s="79" customFormat="1" x14ac:dyDescent="0.2">
      <c r="A774" s="77"/>
      <c r="B774" s="78"/>
      <c r="C774" s="64"/>
      <c r="D774" s="64"/>
      <c r="E774" s="85"/>
      <c r="F774" s="65"/>
    </row>
    <row r="775" spans="1:6" s="79" customFormat="1" x14ac:dyDescent="0.2">
      <c r="A775" s="77"/>
      <c r="B775" s="78" t="s">
        <v>280</v>
      </c>
      <c r="C775" s="64"/>
      <c r="D775" s="64"/>
      <c r="E775" s="85"/>
      <c r="F775" s="65"/>
    </row>
    <row r="776" spans="1:6" s="79" customFormat="1" x14ac:dyDescent="0.2">
      <c r="A776" s="77"/>
      <c r="B776" s="78"/>
      <c r="C776" s="64"/>
      <c r="D776" s="64"/>
      <c r="E776" s="85"/>
      <c r="F776" s="65"/>
    </row>
    <row r="777" spans="1:6" s="79" customFormat="1" ht="30" customHeight="1" x14ac:dyDescent="0.2">
      <c r="A777" s="77"/>
      <c r="B777" s="78" t="s">
        <v>460</v>
      </c>
      <c r="C777" s="64"/>
      <c r="D777" s="64"/>
      <c r="E777" s="85"/>
      <c r="F777" s="65"/>
    </row>
    <row r="778" spans="1:6" s="79" customFormat="1" x14ac:dyDescent="0.2">
      <c r="A778" s="77"/>
      <c r="B778" s="78"/>
      <c r="C778" s="64"/>
      <c r="D778" s="64"/>
      <c r="E778" s="85"/>
      <c r="F778" s="65"/>
    </row>
    <row r="779" spans="1:6" s="79" customFormat="1" x14ac:dyDescent="0.2">
      <c r="A779" s="77">
        <v>8</v>
      </c>
      <c r="B779" s="78" t="s">
        <v>461</v>
      </c>
      <c r="C779" s="64" t="s">
        <v>78</v>
      </c>
      <c r="D779" s="64">
        <v>10</v>
      </c>
      <c r="E779" s="151"/>
      <c r="F779" s="65">
        <f>D779*E779</f>
        <v>0</v>
      </c>
    </row>
    <row r="780" spans="1:6" s="79" customFormat="1" x14ac:dyDescent="0.2">
      <c r="A780" s="77"/>
      <c r="B780" s="78"/>
      <c r="C780" s="64"/>
      <c r="D780" s="64"/>
      <c r="E780" s="64"/>
      <c r="F780" s="65"/>
    </row>
    <row r="781" spans="1:6" s="79" customFormat="1" ht="15.75" thickBot="1" x14ac:dyDescent="0.3">
      <c r="A781" s="77"/>
      <c r="B781" s="87" t="s">
        <v>385</v>
      </c>
      <c r="C781" s="64"/>
      <c r="D781" s="64"/>
      <c r="E781" s="64"/>
      <c r="F781" s="70">
        <f>SUM(F743:F780)</f>
        <v>0</v>
      </c>
    </row>
    <row r="782" spans="1:6" s="79" customFormat="1" x14ac:dyDescent="0.2">
      <c r="A782" s="77"/>
      <c r="B782" s="78"/>
      <c r="C782" s="64"/>
      <c r="D782" s="64"/>
      <c r="E782" s="64"/>
      <c r="F782" s="65"/>
    </row>
    <row r="783" spans="1:6" s="79" customFormat="1" ht="15" x14ac:dyDescent="0.25">
      <c r="A783" s="98"/>
      <c r="B783" s="89" t="s">
        <v>549</v>
      </c>
      <c r="C783" s="109"/>
      <c r="D783" s="110"/>
      <c r="E783" s="111"/>
      <c r="F783" s="112"/>
    </row>
    <row r="784" spans="1:6" s="79" customFormat="1" x14ac:dyDescent="0.2">
      <c r="A784" s="77"/>
      <c r="B784" s="78"/>
      <c r="C784" s="64"/>
      <c r="D784" s="64"/>
      <c r="E784" s="64"/>
      <c r="F784" s="65"/>
    </row>
    <row r="785" spans="1:6" s="79" customFormat="1" ht="28.5" x14ac:dyDescent="0.2">
      <c r="A785" s="77"/>
      <c r="B785" s="78" t="s">
        <v>282</v>
      </c>
      <c r="C785" s="64"/>
      <c r="D785" s="64"/>
      <c r="E785" s="64"/>
      <c r="F785" s="65"/>
    </row>
    <row r="786" spans="1:6" s="79" customFormat="1" x14ac:dyDescent="0.2">
      <c r="A786" s="77"/>
      <c r="B786" s="78"/>
      <c r="C786" s="64"/>
      <c r="D786" s="64"/>
      <c r="E786" s="64"/>
      <c r="F786" s="65"/>
    </row>
    <row r="787" spans="1:6" s="79" customFormat="1" ht="114" hidden="1" x14ac:dyDescent="0.2">
      <c r="A787" s="77"/>
      <c r="B787" s="91" t="s">
        <v>391</v>
      </c>
      <c r="C787" s="64"/>
      <c r="D787" s="64"/>
      <c r="E787" s="64"/>
      <c r="F787" s="65"/>
    </row>
    <row r="788" spans="1:6" s="79" customFormat="1" x14ac:dyDescent="0.2">
      <c r="A788" s="77"/>
      <c r="B788" s="78"/>
      <c r="C788" s="64"/>
      <c r="D788" s="64"/>
      <c r="E788" s="64"/>
      <c r="F788" s="65"/>
    </row>
    <row r="789" spans="1:6" s="79" customFormat="1" ht="57" x14ac:dyDescent="0.2">
      <c r="A789" s="77"/>
      <c r="B789" s="78" t="s">
        <v>283</v>
      </c>
      <c r="C789" s="64"/>
      <c r="D789" s="64"/>
      <c r="E789" s="64"/>
      <c r="F789" s="65"/>
    </row>
    <row r="790" spans="1:6" s="79" customFormat="1" x14ac:dyDescent="0.2">
      <c r="A790" s="77"/>
      <c r="B790" s="78"/>
      <c r="C790" s="64"/>
      <c r="D790" s="64"/>
      <c r="E790" s="64"/>
      <c r="F790" s="65"/>
    </row>
    <row r="791" spans="1:6" s="79" customFormat="1" x14ac:dyDescent="0.2">
      <c r="A791" s="77">
        <v>1</v>
      </c>
      <c r="B791" s="78" t="s">
        <v>462</v>
      </c>
      <c r="C791" s="64" t="s">
        <v>46</v>
      </c>
      <c r="D791" s="64">
        <v>7</v>
      </c>
      <c r="E791" s="148"/>
      <c r="F791" s="65">
        <f>D791*E791</f>
        <v>0</v>
      </c>
    </row>
    <row r="792" spans="1:6" s="79" customFormat="1" x14ac:dyDescent="0.2">
      <c r="A792" s="77"/>
      <c r="B792" s="78"/>
      <c r="C792" s="64"/>
      <c r="D792" s="64"/>
      <c r="E792" s="64"/>
      <c r="F792" s="65"/>
    </row>
    <row r="793" spans="1:6" s="79" customFormat="1" ht="28.5" x14ac:dyDescent="0.2">
      <c r="A793" s="77">
        <v>2</v>
      </c>
      <c r="B793" s="78" t="s">
        <v>463</v>
      </c>
      <c r="C793" s="64" t="s">
        <v>46</v>
      </c>
      <c r="D793" s="64">
        <v>7</v>
      </c>
      <c r="E793" s="148"/>
      <c r="F793" s="65">
        <f>D793*E793</f>
        <v>0</v>
      </c>
    </row>
    <row r="794" spans="1:6" s="79" customFormat="1" x14ac:dyDescent="0.2">
      <c r="A794" s="77"/>
      <c r="B794" s="78"/>
      <c r="C794" s="64"/>
      <c r="D794" s="64"/>
      <c r="E794" s="64"/>
      <c r="F794" s="65"/>
    </row>
    <row r="795" spans="1:6" s="79" customFormat="1" ht="42.75" x14ac:dyDescent="0.2">
      <c r="A795" s="77">
        <v>3</v>
      </c>
      <c r="B795" s="78" t="s">
        <v>284</v>
      </c>
      <c r="C795" s="64" t="s">
        <v>46</v>
      </c>
      <c r="D795" s="64">
        <v>7</v>
      </c>
      <c r="E795" s="152"/>
      <c r="F795" s="65">
        <f>D795*E795</f>
        <v>0</v>
      </c>
    </row>
    <row r="796" spans="1:6" s="79" customFormat="1" x14ac:dyDescent="0.2">
      <c r="A796" s="77"/>
      <c r="B796" s="78"/>
      <c r="C796" s="64"/>
      <c r="D796" s="64"/>
      <c r="E796" s="113"/>
      <c r="F796" s="65"/>
    </row>
    <row r="797" spans="1:6" s="79" customFormat="1" ht="42.75" x14ac:dyDescent="0.2">
      <c r="A797" s="77">
        <v>4</v>
      </c>
      <c r="B797" s="78" t="s">
        <v>285</v>
      </c>
      <c r="C797" s="64" t="s">
        <v>46</v>
      </c>
      <c r="D797" s="64">
        <v>7</v>
      </c>
      <c r="E797" s="152"/>
      <c r="F797" s="65">
        <f>D797*E797</f>
        <v>0</v>
      </c>
    </row>
    <row r="798" spans="1:6" s="79" customFormat="1" x14ac:dyDescent="0.2">
      <c r="A798" s="77"/>
      <c r="B798" s="78"/>
      <c r="C798" s="64"/>
      <c r="D798" s="64"/>
      <c r="E798" s="64"/>
      <c r="F798" s="65"/>
    </row>
    <row r="799" spans="1:6" s="79" customFormat="1" ht="42.75" x14ac:dyDescent="0.2">
      <c r="A799" s="77"/>
      <c r="B799" s="78" t="s">
        <v>464</v>
      </c>
      <c r="C799" s="64"/>
      <c r="D799" s="64"/>
      <c r="E799" s="64"/>
      <c r="F799" s="65"/>
    </row>
    <row r="800" spans="1:6" s="79" customFormat="1" x14ac:dyDescent="0.2">
      <c r="A800" s="77"/>
      <c r="B800" s="78"/>
      <c r="C800" s="64"/>
      <c r="D800" s="64"/>
      <c r="E800" s="64"/>
      <c r="F800" s="65"/>
    </row>
    <row r="801" spans="1:6" s="79" customFormat="1" x14ac:dyDescent="0.2">
      <c r="A801" s="77">
        <v>5</v>
      </c>
      <c r="B801" s="78" t="s">
        <v>465</v>
      </c>
      <c r="C801" s="64" t="s">
        <v>286</v>
      </c>
      <c r="D801" s="64">
        <v>26</v>
      </c>
      <c r="E801" s="152"/>
      <c r="F801" s="65">
        <f>D801*E801</f>
        <v>0</v>
      </c>
    </row>
    <row r="802" spans="1:6" s="79" customFormat="1" x14ac:dyDescent="0.2">
      <c r="A802" s="77"/>
      <c r="B802" s="78"/>
      <c r="C802" s="64"/>
      <c r="D802" s="64"/>
      <c r="E802" s="113"/>
      <c r="F802" s="65"/>
    </row>
    <row r="803" spans="1:6" s="79" customFormat="1" x14ac:dyDescent="0.2">
      <c r="A803" s="77">
        <v>6</v>
      </c>
      <c r="B803" s="78" t="s">
        <v>466</v>
      </c>
      <c r="C803" s="64" t="s">
        <v>286</v>
      </c>
      <c r="D803" s="64">
        <v>48</v>
      </c>
      <c r="E803" s="152"/>
      <c r="F803" s="65">
        <f>D803*E803</f>
        <v>0</v>
      </c>
    </row>
    <row r="804" spans="1:6" s="79" customFormat="1" x14ac:dyDescent="0.2">
      <c r="A804" s="77"/>
      <c r="B804" s="78"/>
      <c r="C804" s="64"/>
      <c r="D804" s="64"/>
      <c r="E804" s="113"/>
      <c r="F804" s="65"/>
    </row>
    <row r="805" spans="1:6" s="79" customFormat="1" x14ac:dyDescent="0.2">
      <c r="A805" s="77">
        <v>7</v>
      </c>
      <c r="B805" s="78" t="s">
        <v>467</v>
      </c>
      <c r="C805" s="64" t="s">
        <v>286</v>
      </c>
      <c r="D805" s="64">
        <v>84</v>
      </c>
      <c r="E805" s="152"/>
      <c r="F805" s="65">
        <f>D805*E805</f>
        <v>0</v>
      </c>
    </row>
    <row r="806" spans="1:6" s="79" customFormat="1" x14ac:dyDescent="0.2">
      <c r="A806" s="77"/>
      <c r="B806" s="78"/>
      <c r="C806" s="64"/>
      <c r="D806" s="64"/>
      <c r="E806" s="64"/>
      <c r="F806" s="65"/>
    </row>
    <row r="807" spans="1:6" s="79" customFormat="1" x14ac:dyDescent="0.2">
      <c r="A807" s="77"/>
      <c r="B807" s="78" t="s">
        <v>287</v>
      </c>
      <c r="C807" s="64"/>
      <c r="D807" s="64"/>
      <c r="E807" s="64"/>
      <c r="F807" s="65"/>
    </row>
    <row r="808" spans="1:6" s="79" customFormat="1" x14ac:dyDescent="0.2">
      <c r="A808" s="77"/>
      <c r="B808" s="78"/>
      <c r="C808" s="64"/>
      <c r="D808" s="64"/>
      <c r="E808" s="64"/>
      <c r="F808" s="65"/>
    </row>
    <row r="809" spans="1:6" s="79" customFormat="1" ht="71.25" x14ac:dyDescent="0.2">
      <c r="A809" s="77"/>
      <c r="B809" s="78" t="s">
        <v>468</v>
      </c>
      <c r="C809" s="64"/>
      <c r="D809" s="64"/>
      <c r="E809" s="64"/>
      <c r="F809" s="65"/>
    </row>
    <row r="810" spans="1:6" s="79" customFormat="1" x14ac:dyDescent="0.2">
      <c r="A810" s="77"/>
      <c r="B810" s="78"/>
      <c r="C810" s="64"/>
      <c r="D810" s="64"/>
      <c r="E810" s="64"/>
      <c r="F810" s="65"/>
    </row>
    <row r="811" spans="1:6" s="79" customFormat="1" x14ac:dyDescent="0.2">
      <c r="A811" s="77"/>
      <c r="B811" s="78" t="s">
        <v>469</v>
      </c>
      <c r="C811" s="64"/>
      <c r="D811" s="64"/>
      <c r="E811" s="64"/>
      <c r="F811" s="65"/>
    </row>
    <row r="812" spans="1:6" s="79" customFormat="1" x14ac:dyDescent="0.2">
      <c r="A812" s="77"/>
      <c r="B812" s="78"/>
      <c r="C812" s="64"/>
      <c r="D812" s="64"/>
      <c r="E812" s="64"/>
      <c r="F812" s="65"/>
    </row>
    <row r="813" spans="1:6" s="79" customFormat="1" x14ac:dyDescent="0.2">
      <c r="A813" s="77">
        <v>8</v>
      </c>
      <c r="B813" s="78" t="s">
        <v>470</v>
      </c>
      <c r="C813" s="64" t="s">
        <v>73</v>
      </c>
      <c r="D813" s="64">
        <v>180</v>
      </c>
      <c r="E813" s="151"/>
      <c r="F813" s="65">
        <f>D813*E813</f>
        <v>0</v>
      </c>
    </row>
    <row r="814" spans="1:6" s="79" customFormat="1" x14ac:dyDescent="0.2">
      <c r="A814" s="77"/>
      <c r="B814" s="78"/>
      <c r="C814" s="64"/>
      <c r="D814" s="64"/>
      <c r="E814" s="85"/>
      <c r="F814" s="65"/>
    </row>
    <row r="815" spans="1:6" s="79" customFormat="1" x14ac:dyDescent="0.2">
      <c r="A815" s="77">
        <v>9</v>
      </c>
      <c r="B815" s="78" t="s">
        <v>471</v>
      </c>
      <c r="C815" s="64" t="s">
        <v>73</v>
      </c>
      <c r="D815" s="64">
        <v>180</v>
      </c>
      <c r="E815" s="151"/>
      <c r="F815" s="65">
        <f>D815*E815</f>
        <v>0</v>
      </c>
    </row>
    <row r="816" spans="1:6" s="79" customFormat="1" x14ac:dyDescent="0.2">
      <c r="A816" s="77"/>
      <c r="B816" s="78"/>
      <c r="C816" s="64"/>
      <c r="D816" s="64"/>
      <c r="E816" s="85"/>
      <c r="F816" s="65"/>
    </row>
    <row r="817" spans="1:6" s="79" customFormat="1" x14ac:dyDescent="0.2">
      <c r="A817" s="77"/>
      <c r="B817" s="78" t="s">
        <v>472</v>
      </c>
      <c r="C817" s="64"/>
      <c r="D817" s="64"/>
      <c r="E817" s="64"/>
      <c r="F817" s="65"/>
    </row>
    <row r="818" spans="1:6" s="79" customFormat="1" x14ac:dyDescent="0.2">
      <c r="A818" s="77"/>
      <c r="B818" s="78"/>
      <c r="C818" s="64"/>
      <c r="D818" s="64"/>
      <c r="E818" s="64"/>
      <c r="F818" s="65"/>
    </row>
    <row r="819" spans="1:6" s="79" customFormat="1" x14ac:dyDescent="0.2">
      <c r="A819" s="77">
        <v>10</v>
      </c>
      <c r="B819" s="78" t="s">
        <v>470</v>
      </c>
      <c r="C819" s="64" t="s">
        <v>73</v>
      </c>
      <c r="D819" s="64">
        <v>10</v>
      </c>
      <c r="E819" s="148"/>
      <c r="F819" s="65">
        <f>D819*E819</f>
        <v>0</v>
      </c>
    </row>
    <row r="820" spans="1:6" s="79" customFormat="1" x14ac:dyDescent="0.2">
      <c r="A820" s="77"/>
      <c r="B820" s="78"/>
      <c r="C820" s="64"/>
      <c r="D820" s="64"/>
      <c r="E820" s="64"/>
      <c r="F820" s="65"/>
    </row>
    <row r="821" spans="1:6" s="79" customFormat="1" x14ac:dyDescent="0.2">
      <c r="A821" s="77">
        <v>11</v>
      </c>
      <c r="B821" s="78" t="s">
        <v>471</v>
      </c>
      <c r="C821" s="64" t="s">
        <v>73</v>
      </c>
      <c r="D821" s="64">
        <v>10</v>
      </c>
      <c r="E821" s="151"/>
      <c r="F821" s="65">
        <f>D821*E821</f>
        <v>0</v>
      </c>
    </row>
    <row r="822" spans="1:6" s="79" customFormat="1" x14ac:dyDescent="0.2">
      <c r="A822" s="77"/>
      <c r="B822" s="78"/>
      <c r="C822" s="64"/>
      <c r="D822" s="64"/>
      <c r="E822" s="64"/>
      <c r="F822" s="65"/>
    </row>
    <row r="823" spans="1:6" s="79" customFormat="1" x14ac:dyDescent="0.2">
      <c r="A823" s="77"/>
      <c r="B823" s="78" t="s">
        <v>288</v>
      </c>
      <c r="C823" s="64"/>
      <c r="D823" s="64"/>
      <c r="E823" s="64"/>
      <c r="F823" s="65"/>
    </row>
    <row r="824" spans="1:6" s="79" customFormat="1" x14ac:dyDescent="0.2">
      <c r="A824" s="77"/>
      <c r="B824" s="78"/>
      <c r="C824" s="64"/>
      <c r="D824" s="64"/>
      <c r="E824" s="64"/>
      <c r="F824" s="65"/>
    </row>
    <row r="825" spans="1:6" s="79" customFormat="1" ht="71.25" x14ac:dyDescent="0.2">
      <c r="A825" s="77"/>
      <c r="B825" s="78" t="s">
        <v>473</v>
      </c>
      <c r="C825" s="64"/>
      <c r="D825" s="64"/>
      <c r="E825" s="64"/>
      <c r="F825" s="65"/>
    </row>
    <row r="826" spans="1:6" s="79" customFormat="1" x14ac:dyDescent="0.2">
      <c r="A826" s="77"/>
      <c r="B826" s="78"/>
      <c r="C826" s="64"/>
      <c r="D826" s="64"/>
      <c r="E826" s="64"/>
      <c r="F826" s="65"/>
    </row>
    <row r="827" spans="1:6" s="79" customFormat="1" x14ac:dyDescent="0.2">
      <c r="A827" s="77"/>
      <c r="B827" s="78" t="s">
        <v>474</v>
      </c>
      <c r="C827" s="64"/>
      <c r="D827" s="64"/>
      <c r="E827" s="64"/>
      <c r="F827" s="65"/>
    </row>
    <row r="828" spans="1:6" s="79" customFormat="1" x14ac:dyDescent="0.2">
      <c r="A828" s="77"/>
      <c r="B828" s="78"/>
      <c r="C828" s="64"/>
      <c r="D828" s="64"/>
      <c r="E828" s="64"/>
      <c r="F828" s="65"/>
    </row>
    <row r="829" spans="1:6" s="79" customFormat="1" x14ac:dyDescent="0.2">
      <c r="A829" s="77">
        <v>12</v>
      </c>
      <c r="B829" s="78" t="s">
        <v>470</v>
      </c>
      <c r="C829" s="64" t="s">
        <v>289</v>
      </c>
      <c r="D829" s="64">
        <v>12</v>
      </c>
      <c r="E829" s="151"/>
      <c r="F829" s="65">
        <f>D829*E829</f>
        <v>0</v>
      </c>
    </row>
    <row r="830" spans="1:6" s="79" customFormat="1" x14ac:dyDescent="0.2">
      <c r="A830" s="77"/>
      <c r="B830" s="78"/>
      <c r="C830" s="64"/>
      <c r="D830" s="64"/>
      <c r="E830" s="85"/>
      <c r="F830" s="65"/>
    </row>
    <row r="831" spans="1:6" s="79" customFormat="1" x14ac:dyDescent="0.2">
      <c r="A831" s="77">
        <v>13</v>
      </c>
      <c r="B831" s="78" t="s">
        <v>471</v>
      </c>
      <c r="C831" s="64" t="s">
        <v>289</v>
      </c>
      <c r="D831" s="64">
        <v>12</v>
      </c>
      <c r="E831" s="151"/>
      <c r="F831" s="65">
        <f>D831*E831</f>
        <v>0</v>
      </c>
    </row>
    <row r="832" spans="1:6" s="79" customFormat="1" x14ac:dyDescent="0.2">
      <c r="A832" s="77"/>
      <c r="B832" s="78"/>
      <c r="C832" s="64"/>
      <c r="D832" s="64"/>
      <c r="E832" s="64"/>
      <c r="F832" s="65"/>
    </row>
    <row r="833" spans="1:6" s="79" customFormat="1" x14ac:dyDescent="0.2">
      <c r="A833" s="77"/>
      <c r="B833" s="78" t="s">
        <v>475</v>
      </c>
      <c r="C833" s="64"/>
      <c r="D833" s="64"/>
      <c r="E833" s="64"/>
      <c r="F833" s="65"/>
    </row>
    <row r="834" spans="1:6" s="79" customFormat="1" x14ac:dyDescent="0.2">
      <c r="A834" s="77"/>
      <c r="B834" s="78"/>
      <c r="C834" s="64"/>
      <c r="D834" s="64"/>
      <c r="E834" s="64"/>
      <c r="F834" s="65"/>
    </row>
    <row r="835" spans="1:6" s="79" customFormat="1" x14ac:dyDescent="0.2">
      <c r="A835" s="77">
        <v>14</v>
      </c>
      <c r="B835" s="78" t="s">
        <v>470</v>
      </c>
      <c r="C835" s="64" t="s">
        <v>289</v>
      </c>
      <c r="D835" s="64">
        <v>10</v>
      </c>
      <c r="E835" s="151"/>
      <c r="F835" s="65">
        <f>D835*E835</f>
        <v>0</v>
      </c>
    </row>
    <row r="836" spans="1:6" s="79" customFormat="1" x14ac:dyDescent="0.2">
      <c r="A836" s="77"/>
      <c r="B836" s="78"/>
      <c r="C836" s="64"/>
      <c r="D836" s="64"/>
      <c r="E836" s="85"/>
      <c r="F836" s="65"/>
    </row>
    <row r="837" spans="1:6" s="79" customFormat="1" x14ac:dyDescent="0.2">
      <c r="A837" s="77">
        <v>15</v>
      </c>
      <c r="B837" s="78" t="s">
        <v>471</v>
      </c>
      <c r="C837" s="64" t="s">
        <v>289</v>
      </c>
      <c r="D837" s="64">
        <v>10</v>
      </c>
      <c r="E837" s="151"/>
      <c r="F837" s="65">
        <f>D837*E837</f>
        <v>0</v>
      </c>
    </row>
    <row r="838" spans="1:6" s="79" customFormat="1" x14ac:dyDescent="0.2">
      <c r="A838" s="77"/>
      <c r="B838" s="78"/>
      <c r="C838" s="64"/>
      <c r="D838" s="64"/>
      <c r="E838" s="64"/>
      <c r="F838" s="65"/>
    </row>
    <row r="839" spans="1:6" s="79" customFormat="1" x14ac:dyDescent="0.2">
      <c r="A839" s="77"/>
      <c r="B839" s="78" t="s">
        <v>290</v>
      </c>
      <c r="C839" s="64"/>
      <c r="D839" s="64"/>
      <c r="E839" s="64"/>
      <c r="F839" s="65"/>
    </row>
    <row r="840" spans="1:6" s="79" customFormat="1" x14ac:dyDescent="0.2">
      <c r="A840" s="77"/>
      <c r="B840" s="78"/>
      <c r="C840" s="64"/>
      <c r="D840" s="64"/>
      <c r="E840" s="64"/>
      <c r="F840" s="65"/>
    </row>
    <row r="841" spans="1:6" s="79" customFormat="1" ht="57" x14ac:dyDescent="0.2">
      <c r="A841" s="77"/>
      <c r="B841" s="78" t="s">
        <v>476</v>
      </c>
      <c r="C841" s="64"/>
      <c r="D841" s="64"/>
      <c r="E841" s="64"/>
      <c r="F841" s="65"/>
    </row>
    <row r="842" spans="1:6" s="79" customFormat="1" x14ac:dyDescent="0.2">
      <c r="A842" s="77"/>
      <c r="B842" s="78"/>
      <c r="C842" s="64"/>
      <c r="D842" s="64"/>
      <c r="E842" s="64"/>
      <c r="F842" s="65"/>
    </row>
    <row r="843" spans="1:6" s="79" customFormat="1" x14ac:dyDescent="0.2">
      <c r="A843" s="77">
        <v>16</v>
      </c>
      <c r="B843" s="78" t="s">
        <v>477</v>
      </c>
      <c r="C843" s="64" t="s">
        <v>79</v>
      </c>
      <c r="D843" s="64">
        <v>40</v>
      </c>
      <c r="E843" s="151"/>
      <c r="F843" s="65">
        <f>D843*E843</f>
        <v>0</v>
      </c>
    </row>
    <row r="844" spans="1:6" s="79" customFormat="1" x14ac:dyDescent="0.2">
      <c r="A844" s="77"/>
      <c r="B844" s="78"/>
      <c r="C844" s="64"/>
      <c r="D844" s="64"/>
      <c r="E844" s="85"/>
      <c r="F844" s="65"/>
    </row>
    <row r="845" spans="1:6" s="79" customFormat="1" x14ac:dyDescent="0.2">
      <c r="A845" s="77">
        <v>17</v>
      </c>
      <c r="B845" s="78" t="s">
        <v>478</v>
      </c>
      <c r="C845" s="64" t="s">
        <v>79</v>
      </c>
      <c r="D845" s="114">
        <v>28</v>
      </c>
      <c r="E845" s="151"/>
      <c r="F845" s="65">
        <f>D845*E845</f>
        <v>0</v>
      </c>
    </row>
    <row r="846" spans="1:6" s="79" customFormat="1" x14ac:dyDescent="0.2">
      <c r="A846" s="77"/>
      <c r="B846" s="78"/>
      <c r="C846" s="64"/>
      <c r="D846" s="64"/>
      <c r="E846" s="85"/>
      <c r="F846" s="65"/>
    </row>
    <row r="847" spans="1:6" s="79" customFormat="1" x14ac:dyDescent="0.2">
      <c r="A847" s="77">
        <v>18</v>
      </c>
      <c r="B847" s="78" t="s">
        <v>479</v>
      </c>
      <c r="C847" s="64" t="s">
        <v>79</v>
      </c>
      <c r="D847" s="114">
        <v>12</v>
      </c>
      <c r="E847" s="151"/>
      <c r="F847" s="65">
        <f>D847*E847</f>
        <v>0</v>
      </c>
    </row>
    <row r="848" spans="1:6" s="79" customFormat="1" x14ac:dyDescent="0.2">
      <c r="A848" s="77"/>
      <c r="B848" s="78"/>
      <c r="C848" s="64"/>
      <c r="D848" s="64"/>
      <c r="E848" s="64"/>
      <c r="F848" s="65"/>
    </row>
    <row r="849" spans="1:6" s="79" customFormat="1" ht="28.5" x14ac:dyDescent="0.2">
      <c r="A849" s="77">
        <v>19</v>
      </c>
      <c r="B849" s="78" t="s">
        <v>480</v>
      </c>
      <c r="C849" s="64" t="s">
        <v>105</v>
      </c>
      <c r="D849" s="64">
        <v>8</v>
      </c>
      <c r="E849" s="148"/>
      <c r="F849" s="65">
        <f>D849*E849</f>
        <v>0</v>
      </c>
    </row>
    <row r="850" spans="1:6" s="79" customFormat="1" x14ac:dyDescent="0.2">
      <c r="A850" s="77"/>
      <c r="B850" s="78"/>
      <c r="C850" s="64"/>
      <c r="D850" s="64"/>
      <c r="E850" s="64"/>
      <c r="F850" s="65"/>
    </row>
    <row r="851" spans="1:6" s="79" customFormat="1" x14ac:dyDescent="0.2">
      <c r="A851" s="77"/>
      <c r="B851" s="78" t="s">
        <v>291</v>
      </c>
      <c r="C851" s="64"/>
      <c r="D851" s="64"/>
      <c r="E851" s="64"/>
      <c r="F851" s="65"/>
    </row>
    <row r="852" spans="1:6" s="79" customFormat="1" x14ac:dyDescent="0.2">
      <c r="A852" s="77"/>
      <c r="B852" s="78"/>
      <c r="C852" s="64"/>
      <c r="D852" s="64"/>
      <c r="E852" s="64"/>
      <c r="F852" s="65"/>
    </row>
    <row r="853" spans="1:6" s="79" customFormat="1" ht="57" x14ac:dyDescent="0.2">
      <c r="A853" s="77"/>
      <c r="B853" s="78" t="s">
        <v>292</v>
      </c>
      <c r="C853" s="64"/>
      <c r="D853" s="64"/>
      <c r="E853" s="64"/>
      <c r="F853" s="65"/>
    </row>
    <row r="854" spans="1:6" s="79" customFormat="1" x14ac:dyDescent="0.2">
      <c r="A854" s="77"/>
      <c r="B854" s="78"/>
      <c r="C854" s="64"/>
      <c r="D854" s="64"/>
      <c r="E854" s="64"/>
      <c r="F854" s="65"/>
    </row>
    <row r="855" spans="1:6" s="79" customFormat="1" x14ac:dyDescent="0.2">
      <c r="A855" s="77"/>
      <c r="B855" s="78" t="s">
        <v>481</v>
      </c>
      <c r="C855" s="64"/>
      <c r="D855" s="64"/>
      <c r="E855" s="64"/>
      <c r="F855" s="65"/>
    </row>
    <row r="856" spans="1:6" s="79" customFormat="1" x14ac:dyDescent="0.2">
      <c r="A856" s="77"/>
      <c r="B856" s="78"/>
      <c r="C856" s="64"/>
      <c r="D856" s="64"/>
      <c r="E856" s="64"/>
      <c r="F856" s="65"/>
    </row>
    <row r="857" spans="1:6" s="79" customFormat="1" x14ac:dyDescent="0.2">
      <c r="A857" s="77">
        <v>20</v>
      </c>
      <c r="B857" s="78" t="s">
        <v>470</v>
      </c>
      <c r="C857" s="64" t="s">
        <v>73</v>
      </c>
      <c r="D857" s="64">
        <v>8</v>
      </c>
      <c r="E857" s="151"/>
      <c r="F857" s="65">
        <f>D857*E857</f>
        <v>0</v>
      </c>
    </row>
    <row r="858" spans="1:6" s="79" customFormat="1" x14ac:dyDescent="0.2">
      <c r="A858" s="77"/>
      <c r="B858" s="78"/>
      <c r="C858" s="64"/>
      <c r="D858" s="64"/>
      <c r="E858" s="85"/>
      <c r="F858" s="65"/>
    </row>
    <row r="859" spans="1:6" s="79" customFormat="1" x14ac:dyDescent="0.2">
      <c r="A859" s="77">
        <v>21</v>
      </c>
      <c r="B859" s="78" t="s">
        <v>471</v>
      </c>
      <c r="C859" s="64" t="s">
        <v>73</v>
      </c>
      <c r="D859" s="64">
        <v>8</v>
      </c>
      <c r="E859" s="151"/>
      <c r="F859" s="65">
        <f>D859*E859</f>
        <v>0</v>
      </c>
    </row>
    <row r="860" spans="1:6" s="79" customFormat="1" x14ac:dyDescent="0.2">
      <c r="A860" s="77"/>
      <c r="B860" s="78"/>
      <c r="C860" s="64"/>
      <c r="D860" s="64"/>
      <c r="E860" s="85"/>
      <c r="F860" s="65"/>
    </row>
    <row r="861" spans="1:6" s="79" customFormat="1" x14ac:dyDescent="0.2">
      <c r="A861" s="77"/>
      <c r="B861" s="78" t="s">
        <v>482</v>
      </c>
      <c r="C861" s="64"/>
      <c r="D861" s="64"/>
      <c r="E861" s="85"/>
      <c r="F861" s="65"/>
    </row>
    <row r="862" spans="1:6" s="79" customFormat="1" x14ac:dyDescent="0.2">
      <c r="A862" s="77"/>
      <c r="B862" s="78"/>
      <c r="C862" s="64"/>
      <c r="D862" s="64"/>
      <c r="E862" s="85"/>
      <c r="F862" s="65"/>
    </row>
    <row r="863" spans="1:6" s="79" customFormat="1" x14ac:dyDescent="0.2">
      <c r="A863" s="77">
        <v>22</v>
      </c>
      <c r="B863" s="78" t="s">
        <v>470</v>
      </c>
      <c r="C863" s="64" t="s">
        <v>77</v>
      </c>
      <c r="D863" s="64">
        <v>7</v>
      </c>
      <c r="E863" s="151"/>
      <c r="F863" s="65">
        <f>D863*E863</f>
        <v>0</v>
      </c>
    </row>
    <row r="864" spans="1:6" s="79" customFormat="1" x14ac:dyDescent="0.2">
      <c r="A864" s="77"/>
      <c r="B864" s="78"/>
      <c r="C864" s="64"/>
      <c r="D864" s="64"/>
      <c r="E864" s="85"/>
      <c r="F864" s="65"/>
    </row>
    <row r="865" spans="1:6" s="79" customFormat="1" x14ac:dyDescent="0.2">
      <c r="A865" s="77">
        <v>23</v>
      </c>
      <c r="B865" s="78" t="s">
        <v>471</v>
      </c>
      <c r="C865" s="64" t="s">
        <v>77</v>
      </c>
      <c r="D865" s="64">
        <v>7</v>
      </c>
      <c r="E865" s="151"/>
      <c r="F865" s="65">
        <f>D865*E865</f>
        <v>0</v>
      </c>
    </row>
    <row r="866" spans="1:6" s="79" customFormat="1" x14ac:dyDescent="0.2">
      <c r="A866" s="77"/>
      <c r="B866" s="78"/>
      <c r="C866" s="64"/>
      <c r="D866" s="64"/>
      <c r="E866" s="64"/>
      <c r="F866" s="65"/>
    </row>
    <row r="867" spans="1:6" s="79" customFormat="1" x14ac:dyDescent="0.2">
      <c r="A867" s="77"/>
      <c r="B867" s="78" t="s">
        <v>293</v>
      </c>
      <c r="C867" s="64"/>
      <c r="D867" s="64"/>
      <c r="E867" s="64"/>
      <c r="F867" s="65"/>
    </row>
    <row r="868" spans="1:6" s="79" customFormat="1" x14ac:dyDescent="0.2">
      <c r="A868" s="77"/>
      <c r="B868" s="78"/>
      <c r="C868" s="64"/>
      <c r="D868" s="64"/>
      <c r="E868" s="64"/>
      <c r="F868" s="65"/>
    </row>
    <row r="869" spans="1:6" s="79" customFormat="1" x14ac:dyDescent="0.2">
      <c r="A869" s="77"/>
      <c r="B869" s="78" t="s">
        <v>483</v>
      </c>
      <c r="C869" s="64"/>
      <c r="D869" s="64"/>
      <c r="E869" s="64"/>
      <c r="F869" s="65"/>
    </row>
    <row r="870" spans="1:6" s="79" customFormat="1" x14ac:dyDescent="0.2">
      <c r="A870" s="77"/>
      <c r="B870" s="78"/>
      <c r="C870" s="64"/>
      <c r="D870" s="64"/>
      <c r="E870" s="64"/>
      <c r="F870" s="65"/>
    </row>
    <row r="871" spans="1:6" s="79" customFormat="1" x14ac:dyDescent="0.2">
      <c r="A871" s="77">
        <v>24</v>
      </c>
      <c r="B871" s="78" t="s">
        <v>470</v>
      </c>
      <c r="C871" s="64" t="s">
        <v>73</v>
      </c>
      <c r="D871" s="64">
        <v>100</v>
      </c>
      <c r="E871" s="151"/>
      <c r="F871" s="65">
        <f>D871*E871</f>
        <v>0</v>
      </c>
    </row>
    <row r="872" spans="1:6" s="79" customFormat="1" x14ac:dyDescent="0.2">
      <c r="A872" s="77"/>
      <c r="B872" s="78"/>
      <c r="C872" s="64"/>
      <c r="D872" s="64"/>
      <c r="E872" s="85"/>
      <c r="F872" s="65"/>
    </row>
    <row r="873" spans="1:6" s="79" customFormat="1" x14ac:dyDescent="0.2">
      <c r="A873" s="77">
        <v>25</v>
      </c>
      <c r="B873" s="78" t="s">
        <v>484</v>
      </c>
      <c r="C873" s="64" t="s">
        <v>73</v>
      </c>
      <c r="D873" s="64">
        <v>100</v>
      </c>
      <c r="E873" s="151"/>
      <c r="F873" s="65">
        <f>D873*E873</f>
        <v>0</v>
      </c>
    </row>
    <row r="874" spans="1:6" s="79" customFormat="1" x14ac:dyDescent="0.2">
      <c r="A874" s="77"/>
      <c r="B874" s="78"/>
      <c r="C874" s="64"/>
      <c r="D874" s="64"/>
      <c r="E874" s="85"/>
      <c r="F874" s="65"/>
    </row>
    <row r="875" spans="1:6" s="79" customFormat="1" x14ac:dyDescent="0.2">
      <c r="A875" s="77">
        <v>26</v>
      </c>
      <c r="B875" s="78" t="s">
        <v>485</v>
      </c>
      <c r="C875" s="64" t="s">
        <v>289</v>
      </c>
      <c r="D875" s="64">
        <v>364</v>
      </c>
      <c r="E875" s="151"/>
      <c r="F875" s="65">
        <f>D875*E875</f>
        <v>0</v>
      </c>
    </row>
    <row r="876" spans="1:6" s="79" customFormat="1" x14ac:dyDescent="0.2">
      <c r="A876" s="77"/>
      <c r="B876" s="78"/>
      <c r="C876" s="64"/>
      <c r="D876" s="64"/>
      <c r="E876" s="85"/>
      <c r="F876" s="65"/>
    </row>
    <row r="877" spans="1:6" s="79" customFormat="1" x14ac:dyDescent="0.2">
      <c r="A877" s="77"/>
      <c r="B877" s="78" t="s">
        <v>294</v>
      </c>
      <c r="C877" s="64"/>
      <c r="D877" s="64"/>
      <c r="E877" s="64"/>
      <c r="F877" s="65"/>
    </row>
    <row r="878" spans="1:6" s="79" customFormat="1" x14ac:dyDescent="0.2">
      <c r="A878" s="77"/>
      <c r="B878" s="78"/>
      <c r="C878" s="64"/>
      <c r="D878" s="64"/>
      <c r="E878" s="64"/>
      <c r="F878" s="65"/>
    </row>
    <row r="879" spans="1:6" s="79" customFormat="1" ht="28.5" x14ac:dyDescent="0.2">
      <c r="A879" s="77"/>
      <c r="B879" s="78" t="s">
        <v>486</v>
      </c>
      <c r="C879" s="64"/>
      <c r="D879" s="64"/>
      <c r="E879" s="64"/>
      <c r="F879" s="65"/>
    </row>
    <row r="880" spans="1:6" s="79" customFormat="1" x14ac:dyDescent="0.2">
      <c r="A880" s="77"/>
      <c r="B880" s="78"/>
      <c r="C880" s="64"/>
      <c r="D880" s="64"/>
      <c r="E880" s="64"/>
      <c r="F880" s="65"/>
    </row>
    <row r="881" spans="1:6" s="79" customFormat="1" x14ac:dyDescent="0.2">
      <c r="A881" s="77"/>
      <c r="B881" s="78" t="s">
        <v>487</v>
      </c>
      <c r="C881" s="64"/>
      <c r="D881" s="64"/>
      <c r="E881" s="64"/>
      <c r="F881" s="65"/>
    </row>
    <row r="882" spans="1:6" s="79" customFormat="1" x14ac:dyDescent="0.2">
      <c r="A882" s="77"/>
      <c r="B882" s="78"/>
      <c r="C882" s="64"/>
      <c r="D882" s="64"/>
      <c r="E882" s="64"/>
      <c r="F882" s="65"/>
    </row>
    <row r="883" spans="1:6" s="79" customFormat="1" x14ac:dyDescent="0.2">
      <c r="A883" s="77">
        <v>27</v>
      </c>
      <c r="B883" s="78" t="s">
        <v>470</v>
      </c>
      <c r="C883" s="64" t="s">
        <v>73</v>
      </c>
      <c r="D883" s="64">
        <v>20</v>
      </c>
      <c r="E883" s="151"/>
      <c r="F883" s="65">
        <f>D883*E883</f>
        <v>0</v>
      </c>
    </row>
    <row r="884" spans="1:6" s="79" customFormat="1" x14ac:dyDescent="0.2">
      <c r="A884" s="77"/>
      <c r="B884" s="78"/>
      <c r="C884" s="64"/>
      <c r="D884" s="64"/>
      <c r="E884" s="85"/>
      <c r="F884" s="65"/>
    </row>
    <row r="885" spans="1:6" s="79" customFormat="1" x14ac:dyDescent="0.2">
      <c r="A885" s="77">
        <v>28</v>
      </c>
      <c r="B885" s="78" t="s">
        <v>471</v>
      </c>
      <c r="C885" s="64" t="s">
        <v>73</v>
      </c>
      <c r="D885" s="64">
        <v>20</v>
      </c>
      <c r="E885" s="151"/>
      <c r="F885" s="65">
        <f>D885*E885</f>
        <v>0</v>
      </c>
    </row>
    <row r="886" spans="1:6" s="79" customFormat="1" x14ac:dyDescent="0.2">
      <c r="A886" s="77"/>
      <c r="B886" s="78"/>
      <c r="C886" s="64"/>
      <c r="D886" s="64"/>
      <c r="E886" s="85"/>
      <c r="F886" s="65"/>
    </row>
    <row r="887" spans="1:6" s="79" customFormat="1" x14ac:dyDescent="0.2">
      <c r="A887" s="77"/>
      <c r="B887" s="78" t="s">
        <v>488</v>
      </c>
      <c r="C887" s="64"/>
      <c r="D887" s="64"/>
      <c r="E887" s="85"/>
      <c r="F887" s="65"/>
    </row>
    <row r="888" spans="1:6" s="79" customFormat="1" x14ac:dyDescent="0.2">
      <c r="A888" s="77"/>
      <c r="B888" s="78"/>
      <c r="C888" s="64"/>
      <c r="D888" s="64"/>
      <c r="E888" s="85"/>
      <c r="F888" s="65"/>
    </row>
    <row r="889" spans="1:6" s="79" customFormat="1" x14ac:dyDescent="0.2">
      <c r="A889" s="77">
        <v>29</v>
      </c>
      <c r="B889" s="78" t="s">
        <v>470</v>
      </c>
      <c r="C889" s="64" t="s">
        <v>73</v>
      </c>
      <c r="D889" s="64">
        <v>20</v>
      </c>
      <c r="E889" s="151"/>
      <c r="F889" s="65">
        <f>D889*E889</f>
        <v>0</v>
      </c>
    </row>
    <row r="890" spans="1:6" s="79" customFormat="1" x14ac:dyDescent="0.2">
      <c r="A890" s="77"/>
      <c r="B890" s="78"/>
      <c r="C890" s="64"/>
      <c r="D890" s="64"/>
      <c r="E890" s="85"/>
      <c r="F890" s="65"/>
    </row>
    <row r="891" spans="1:6" s="79" customFormat="1" x14ac:dyDescent="0.2">
      <c r="A891" s="77">
        <v>30</v>
      </c>
      <c r="B891" s="78" t="s">
        <v>471</v>
      </c>
      <c r="C891" s="64" t="s">
        <v>73</v>
      </c>
      <c r="D891" s="64">
        <v>20</v>
      </c>
      <c r="E891" s="151"/>
      <c r="F891" s="65">
        <f>D891*E891</f>
        <v>0</v>
      </c>
    </row>
    <row r="892" spans="1:6" s="79" customFormat="1" x14ac:dyDescent="0.2">
      <c r="A892" s="77"/>
      <c r="B892" s="78"/>
      <c r="C892" s="64"/>
      <c r="D892" s="64"/>
      <c r="E892" s="85"/>
      <c r="F892" s="65"/>
    </row>
    <row r="893" spans="1:6" s="79" customFormat="1" x14ac:dyDescent="0.2">
      <c r="A893" s="77"/>
      <c r="B893" s="78" t="s">
        <v>295</v>
      </c>
      <c r="C893" s="64"/>
      <c r="D893" s="64"/>
      <c r="E893" s="64"/>
      <c r="F893" s="65"/>
    </row>
    <row r="894" spans="1:6" s="79" customFormat="1" x14ac:dyDescent="0.2">
      <c r="A894" s="77"/>
      <c r="B894" s="78"/>
      <c r="C894" s="64"/>
      <c r="D894" s="64"/>
      <c r="E894" s="64"/>
      <c r="F894" s="65"/>
    </row>
    <row r="895" spans="1:6" s="79" customFormat="1" x14ac:dyDescent="0.2">
      <c r="A895" s="77"/>
      <c r="B895" s="78" t="s">
        <v>489</v>
      </c>
      <c r="C895" s="64"/>
      <c r="D895" s="64"/>
      <c r="E895" s="64"/>
      <c r="F895" s="65"/>
    </row>
    <row r="896" spans="1:6" s="79" customFormat="1" x14ac:dyDescent="0.2">
      <c r="A896" s="77"/>
      <c r="B896" s="78"/>
      <c r="C896" s="64"/>
      <c r="D896" s="64"/>
      <c r="E896" s="64"/>
      <c r="F896" s="65"/>
    </row>
    <row r="897" spans="1:6" s="79" customFormat="1" x14ac:dyDescent="0.2">
      <c r="A897" s="77">
        <v>31</v>
      </c>
      <c r="B897" s="78" t="s">
        <v>470</v>
      </c>
      <c r="C897" s="64" t="s">
        <v>289</v>
      </c>
      <c r="D897" s="64">
        <v>30</v>
      </c>
      <c r="E897" s="151"/>
      <c r="F897" s="65">
        <f>D897*E897</f>
        <v>0</v>
      </c>
    </row>
    <row r="898" spans="1:6" s="79" customFormat="1" x14ac:dyDescent="0.2">
      <c r="A898" s="77"/>
      <c r="B898" s="78"/>
      <c r="C898" s="64"/>
      <c r="D898" s="64"/>
      <c r="E898" s="85"/>
      <c r="F898" s="65"/>
    </row>
    <row r="899" spans="1:6" s="79" customFormat="1" x14ac:dyDescent="0.2">
      <c r="A899" s="77">
        <v>32</v>
      </c>
      <c r="B899" s="78" t="s">
        <v>471</v>
      </c>
      <c r="C899" s="64" t="s">
        <v>289</v>
      </c>
      <c r="D899" s="64">
        <v>30</v>
      </c>
      <c r="E899" s="151"/>
      <c r="F899" s="65">
        <f>D899*E899</f>
        <v>0</v>
      </c>
    </row>
    <row r="900" spans="1:6" s="79" customFormat="1" x14ac:dyDescent="0.2">
      <c r="A900" s="77"/>
      <c r="B900" s="78"/>
      <c r="C900" s="64"/>
      <c r="D900" s="64"/>
      <c r="E900" s="85"/>
      <c r="F900" s="65"/>
    </row>
    <row r="901" spans="1:6" s="79" customFormat="1" x14ac:dyDescent="0.2">
      <c r="A901" s="77"/>
      <c r="B901" s="78" t="s">
        <v>490</v>
      </c>
      <c r="C901" s="64"/>
      <c r="D901" s="64"/>
      <c r="E901" s="85"/>
      <c r="F901" s="65"/>
    </row>
    <row r="902" spans="1:6" s="79" customFormat="1" x14ac:dyDescent="0.2">
      <c r="A902" s="77"/>
      <c r="B902" s="78"/>
      <c r="C902" s="64"/>
      <c r="D902" s="64"/>
      <c r="E902" s="85"/>
      <c r="F902" s="65"/>
    </row>
    <row r="903" spans="1:6" s="79" customFormat="1" x14ac:dyDescent="0.2">
      <c r="A903" s="77">
        <v>33</v>
      </c>
      <c r="B903" s="78" t="s">
        <v>470</v>
      </c>
      <c r="C903" s="64" t="s">
        <v>289</v>
      </c>
      <c r="D903" s="64">
        <v>10</v>
      </c>
      <c r="E903" s="151"/>
      <c r="F903" s="65">
        <f>D903*E903</f>
        <v>0</v>
      </c>
    </row>
    <row r="904" spans="1:6" s="79" customFormat="1" x14ac:dyDescent="0.2">
      <c r="A904" s="77"/>
      <c r="B904" s="78"/>
      <c r="C904" s="64"/>
      <c r="D904" s="64"/>
      <c r="E904" s="85"/>
      <c r="F904" s="65"/>
    </row>
    <row r="905" spans="1:6" s="79" customFormat="1" x14ac:dyDescent="0.2">
      <c r="A905" s="77">
        <v>34</v>
      </c>
      <c r="B905" s="78" t="s">
        <v>471</v>
      </c>
      <c r="C905" s="64" t="s">
        <v>289</v>
      </c>
      <c r="D905" s="64">
        <v>10</v>
      </c>
      <c r="E905" s="151"/>
      <c r="F905" s="65">
        <f>D905*E905</f>
        <v>0</v>
      </c>
    </row>
    <row r="906" spans="1:6" s="79" customFormat="1" x14ac:dyDescent="0.2">
      <c r="A906" s="77"/>
      <c r="B906" s="78"/>
      <c r="C906" s="64"/>
      <c r="D906" s="64"/>
      <c r="E906" s="85"/>
      <c r="F906" s="65"/>
    </row>
    <row r="907" spans="1:6" s="79" customFormat="1" x14ac:dyDescent="0.2">
      <c r="A907" s="77"/>
      <c r="B907" s="78" t="s">
        <v>491</v>
      </c>
      <c r="C907" s="64"/>
      <c r="D907" s="64"/>
      <c r="E907" s="85"/>
      <c r="F907" s="65"/>
    </row>
    <row r="908" spans="1:6" s="79" customFormat="1" x14ac:dyDescent="0.2">
      <c r="A908" s="77"/>
      <c r="B908" s="78"/>
      <c r="C908" s="64"/>
      <c r="D908" s="64"/>
      <c r="E908" s="85"/>
      <c r="F908" s="65"/>
    </row>
    <row r="909" spans="1:6" s="79" customFormat="1" x14ac:dyDescent="0.2">
      <c r="A909" s="77">
        <v>35</v>
      </c>
      <c r="B909" s="78" t="s">
        <v>470</v>
      </c>
      <c r="C909" s="64" t="s">
        <v>289</v>
      </c>
      <c r="D909" s="64">
        <v>5</v>
      </c>
      <c r="E909" s="151"/>
      <c r="F909" s="65">
        <f>D909*E909</f>
        <v>0</v>
      </c>
    </row>
    <row r="910" spans="1:6" s="79" customFormat="1" x14ac:dyDescent="0.2">
      <c r="A910" s="77"/>
      <c r="B910" s="78"/>
      <c r="C910" s="64"/>
      <c r="D910" s="64"/>
      <c r="E910" s="85"/>
      <c r="F910" s="65"/>
    </row>
    <row r="911" spans="1:6" s="79" customFormat="1" x14ac:dyDescent="0.2">
      <c r="A911" s="77">
        <v>36</v>
      </c>
      <c r="B911" s="78" t="s">
        <v>471</v>
      </c>
      <c r="C911" s="64" t="s">
        <v>289</v>
      </c>
      <c r="D911" s="64">
        <v>5</v>
      </c>
      <c r="E911" s="151"/>
      <c r="F911" s="65">
        <f>D911*E911</f>
        <v>0</v>
      </c>
    </row>
    <row r="912" spans="1:6" s="79" customFormat="1" x14ac:dyDescent="0.2">
      <c r="A912" s="77"/>
      <c r="B912" s="78"/>
      <c r="C912" s="64"/>
      <c r="D912" s="64"/>
      <c r="E912" s="64"/>
      <c r="F912" s="65"/>
    </row>
    <row r="913" spans="1:6" s="79" customFormat="1" x14ac:dyDescent="0.2">
      <c r="A913" s="77"/>
      <c r="B913" s="78" t="s">
        <v>296</v>
      </c>
      <c r="C913" s="64"/>
      <c r="D913" s="64"/>
      <c r="E913" s="64"/>
      <c r="F913" s="65"/>
    </row>
    <row r="914" spans="1:6" s="79" customFormat="1" x14ac:dyDescent="0.2">
      <c r="A914" s="77"/>
      <c r="B914" s="78"/>
      <c r="C914" s="64"/>
      <c r="D914" s="64"/>
      <c r="E914" s="64"/>
      <c r="F914" s="65"/>
    </row>
    <row r="915" spans="1:6" s="79" customFormat="1" ht="28.5" x14ac:dyDescent="0.2">
      <c r="A915" s="77"/>
      <c r="B915" s="78" t="s">
        <v>297</v>
      </c>
      <c r="C915" s="64"/>
      <c r="D915" s="64"/>
      <c r="E915" s="64"/>
      <c r="F915" s="65"/>
    </row>
    <row r="916" spans="1:6" s="79" customFormat="1" x14ac:dyDescent="0.2">
      <c r="A916" s="77"/>
      <c r="B916" s="78"/>
      <c r="C916" s="64"/>
      <c r="D916" s="64"/>
      <c r="E916" s="64"/>
      <c r="F916" s="65"/>
    </row>
    <row r="917" spans="1:6" s="79" customFormat="1" ht="42.75" x14ac:dyDescent="0.2">
      <c r="A917" s="77"/>
      <c r="B917" s="78" t="s">
        <v>492</v>
      </c>
      <c r="C917" s="64"/>
      <c r="D917" s="64"/>
      <c r="E917" s="64"/>
      <c r="F917" s="65"/>
    </row>
    <row r="918" spans="1:6" s="79" customFormat="1" x14ac:dyDescent="0.2">
      <c r="A918" s="77"/>
      <c r="B918" s="78"/>
      <c r="C918" s="64"/>
      <c r="D918" s="64"/>
      <c r="E918" s="64"/>
      <c r="F918" s="65"/>
    </row>
    <row r="919" spans="1:6" s="79" customFormat="1" x14ac:dyDescent="0.2">
      <c r="A919" s="77">
        <v>37</v>
      </c>
      <c r="B919" s="78" t="s">
        <v>470</v>
      </c>
      <c r="C919" s="64" t="s">
        <v>289</v>
      </c>
      <c r="D919" s="64">
        <v>10</v>
      </c>
      <c r="E919" s="151"/>
      <c r="F919" s="65">
        <f>D919*E919</f>
        <v>0</v>
      </c>
    </row>
    <row r="920" spans="1:6" s="79" customFormat="1" x14ac:dyDescent="0.2">
      <c r="A920" s="77"/>
      <c r="B920" s="78"/>
      <c r="C920" s="64"/>
      <c r="D920" s="64"/>
      <c r="E920" s="85"/>
      <c r="F920" s="65"/>
    </row>
    <row r="921" spans="1:6" s="79" customFormat="1" x14ac:dyDescent="0.2">
      <c r="A921" s="77">
        <v>38</v>
      </c>
      <c r="B921" s="78" t="s">
        <v>471</v>
      </c>
      <c r="C921" s="64" t="s">
        <v>289</v>
      </c>
      <c r="D921" s="64">
        <v>10</v>
      </c>
      <c r="E921" s="151"/>
      <c r="F921" s="65">
        <f>D921*E921</f>
        <v>0</v>
      </c>
    </row>
    <row r="922" spans="1:6" s="79" customFormat="1" x14ac:dyDescent="0.2">
      <c r="A922" s="77"/>
      <c r="B922" s="78"/>
      <c r="C922" s="64"/>
      <c r="D922" s="64"/>
      <c r="E922" s="85"/>
      <c r="F922" s="65"/>
    </row>
    <row r="923" spans="1:6" s="79" customFormat="1" ht="42.75" x14ac:dyDescent="0.2">
      <c r="A923" s="77"/>
      <c r="B923" s="78" t="s">
        <v>493</v>
      </c>
      <c r="C923" s="64"/>
      <c r="D923" s="64"/>
      <c r="E923" s="64"/>
      <c r="F923" s="65"/>
    </row>
    <row r="924" spans="1:6" s="79" customFormat="1" x14ac:dyDescent="0.2">
      <c r="A924" s="77"/>
      <c r="B924" s="78"/>
      <c r="C924" s="64"/>
      <c r="D924" s="64"/>
      <c r="E924" s="64"/>
      <c r="F924" s="65"/>
    </row>
    <row r="925" spans="1:6" s="79" customFormat="1" x14ac:dyDescent="0.2">
      <c r="A925" s="77">
        <v>39</v>
      </c>
      <c r="B925" s="78" t="s">
        <v>470</v>
      </c>
      <c r="C925" s="64" t="s">
        <v>289</v>
      </c>
      <c r="D925" s="64">
        <v>10</v>
      </c>
      <c r="E925" s="151"/>
      <c r="F925" s="65">
        <f>D925*E925</f>
        <v>0</v>
      </c>
    </row>
    <row r="926" spans="1:6" s="79" customFormat="1" x14ac:dyDescent="0.2">
      <c r="A926" s="77"/>
      <c r="B926" s="78"/>
      <c r="C926" s="64"/>
      <c r="D926" s="64"/>
      <c r="E926" s="85"/>
      <c r="F926" s="65"/>
    </row>
    <row r="927" spans="1:6" s="79" customFormat="1" x14ac:dyDescent="0.2">
      <c r="A927" s="77">
        <v>40</v>
      </c>
      <c r="B927" s="78" t="s">
        <v>471</v>
      </c>
      <c r="C927" s="64" t="s">
        <v>289</v>
      </c>
      <c r="D927" s="64">
        <v>10</v>
      </c>
      <c r="E927" s="151"/>
      <c r="F927" s="65">
        <f>D927*E927</f>
        <v>0</v>
      </c>
    </row>
    <row r="928" spans="1:6" s="79" customFormat="1" x14ac:dyDescent="0.2">
      <c r="A928" s="77"/>
      <c r="B928" s="78"/>
      <c r="C928" s="64"/>
      <c r="D928" s="64"/>
      <c r="E928" s="85"/>
      <c r="F928" s="65"/>
    </row>
    <row r="929" spans="1:6" s="79" customFormat="1" x14ac:dyDescent="0.2">
      <c r="A929" s="77"/>
      <c r="B929" s="78" t="s">
        <v>298</v>
      </c>
      <c r="C929" s="64"/>
      <c r="D929" s="64"/>
      <c r="E929" s="85"/>
      <c r="F929" s="65"/>
    </row>
    <row r="930" spans="1:6" s="79" customFormat="1" x14ac:dyDescent="0.2">
      <c r="A930" s="77"/>
      <c r="B930" s="78"/>
      <c r="C930" s="64"/>
      <c r="D930" s="64"/>
      <c r="E930" s="85"/>
      <c r="F930" s="65"/>
    </row>
    <row r="931" spans="1:6" s="79" customFormat="1" x14ac:dyDescent="0.2">
      <c r="A931" s="77"/>
      <c r="B931" s="78" t="s">
        <v>494</v>
      </c>
      <c r="C931" s="64"/>
      <c r="D931" s="64"/>
      <c r="E931" s="85"/>
      <c r="F931" s="65"/>
    </row>
    <row r="932" spans="1:6" s="79" customFormat="1" x14ac:dyDescent="0.2">
      <c r="A932" s="77"/>
      <c r="B932" s="78"/>
      <c r="C932" s="64"/>
      <c r="D932" s="64"/>
      <c r="E932" s="85"/>
      <c r="F932" s="65"/>
    </row>
    <row r="933" spans="1:6" s="79" customFormat="1" x14ac:dyDescent="0.2">
      <c r="A933" s="77">
        <v>41</v>
      </c>
      <c r="B933" s="78" t="s">
        <v>470</v>
      </c>
      <c r="C933" s="64" t="s">
        <v>289</v>
      </c>
      <c r="D933" s="64">
        <v>5</v>
      </c>
      <c r="E933" s="151"/>
      <c r="F933" s="65">
        <f>D933*E933</f>
        <v>0</v>
      </c>
    </row>
    <row r="934" spans="1:6" s="79" customFormat="1" x14ac:dyDescent="0.2">
      <c r="A934" s="77"/>
      <c r="B934" s="78"/>
      <c r="C934" s="64"/>
      <c r="D934" s="64"/>
      <c r="E934" s="85"/>
      <c r="F934" s="65"/>
    </row>
    <row r="935" spans="1:6" s="79" customFormat="1" x14ac:dyDescent="0.2">
      <c r="A935" s="77">
        <v>42</v>
      </c>
      <c r="B935" s="78" t="s">
        <v>471</v>
      </c>
      <c r="C935" s="64" t="s">
        <v>289</v>
      </c>
      <c r="D935" s="64">
        <v>5</v>
      </c>
      <c r="E935" s="151"/>
      <c r="F935" s="65">
        <f>D935*E935</f>
        <v>0</v>
      </c>
    </row>
    <row r="936" spans="1:6" s="79" customFormat="1" x14ac:dyDescent="0.2">
      <c r="A936" s="77"/>
      <c r="B936" s="78"/>
      <c r="C936" s="64"/>
      <c r="D936" s="64"/>
      <c r="E936" s="64"/>
      <c r="F936" s="65"/>
    </row>
    <row r="937" spans="1:6" s="79" customFormat="1" ht="28.5" x14ac:dyDescent="0.2">
      <c r="A937" s="77"/>
      <c r="B937" s="78" t="s">
        <v>495</v>
      </c>
      <c r="C937" s="64"/>
      <c r="D937" s="64"/>
      <c r="E937" s="64"/>
      <c r="F937" s="65"/>
    </row>
    <row r="938" spans="1:6" s="79" customFormat="1" x14ac:dyDescent="0.2">
      <c r="A938" s="77"/>
      <c r="B938" s="78"/>
      <c r="C938" s="64"/>
      <c r="D938" s="64"/>
      <c r="E938" s="64"/>
      <c r="F938" s="65"/>
    </row>
    <row r="939" spans="1:6" s="79" customFormat="1" x14ac:dyDescent="0.2">
      <c r="A939" s="77">
        <v>43</v>
      </c>
      <c r="B939" s="78" t="s">
        <v>470</v>
      </c>
      <c r="C939" s="64" t="s">
        <v>289</v>
      </c>
      <c r="D939" s="64">
        <v>3</v>
      </c>
      <c r="E939" s="151"/>
      <c r="F939" s="65">
        <f>D939*E939</f>
        <v>0</v>
      </c>
    </row>
    <row r="940" spans="1:6" s="79" customFormat="1" x14ac:dyDescent="0.2">
      <c r="A940" s="77"/>
      <c r="B940" s="78"/>
      <c r="C940" s="64"/>
      <c r="D940" s="64"/>
      <c r="E940" s="85"/>
      <c r="F940" s="65"/>
    </row>
    <row r="941" spans="1:6" s="79" customFormat="1" x14ac:dyDescent="0.2">
      <c r="A941" s="77">
        <v>44</v>
      </c>
      <c r="B941" s="78" t="s">
        <v>471</v>
      </c>
      <c r="C941" s="64" t="s">
        <v>289</v>
      </c>
      <c r="D941" s="64">
        <v>3</v>
      </c>
      <c r="E941" s="151"/>
      <c r="F941" s="65">
        <f>D941*E941</f>
        <v>0</v>
      </c>
    </row>
    <row r="942" spans="1:6" s="79" customFormat="1" x14ac:dyDescent="0.2">
      <c r="A942" s="77"/>
      <c r="B942" s="78"/>
      <c r="C942" s="64"/>
      <c r="D942" s="64"/>
      <c r="E942" s="85"/>
      <c r="F942" s="65"/>
    </row>
    <row r="943" spans="1:6" s="79" customFormat="1" ht="28.5" x14ac:dyDescent="0.2">
      <c r="A943" s="77"/>
      <c r="B943" s="115" t="s">
        <v>496</v>
      </c>
      <c r="C943" s="64"/>
      <c r="D943" s="64"/>
      <c r="E943" s="85"/>
      <c r="F943" s="65"/>
    </row>
    <row r="944" spans="1:6" s="79" customFormat="1" x14ac:dyDescent="0.2">
      <c r="A944" s="77"/>
      <c r="B944" s="78"/>
      <c r="C944" s="64"/>
      <c r="D944" s="64"/>
      <c r="E944" s="85"/>
      <c r="F944" s="65"/>
    </row>
    <row r="945" spans="1:6" s="79" customFormat="1" x14ac:dyDescent="0.2">
      <c r="A945" s="77">
        <v>45</v>
      </c>
      <c r="B945" s="78" t="s">
        <v>470</v>
      </c>
      <c r="C945" s="64" t="s">
        <v>289</v>
      </c>
      <c r="D945" s="64">
        <v>4</v>
      </c>
      <c r="E945" s="151"/>
      <c r="F945" s="65">
        <f>D945*E945</f>
        <v>0</v>
      </c>
    </row>
    <row r="946" spans="1:6" s="79" customFormat="1" x14ac:dyDescent="0.2">
      <c r="A946" s="77"/>
      <c r="B946" s="78"/>
      <c r="C946" s="64"/>
      <c r="D946" s="64"/>
      <c r="E946" s="85"/>
      <c r="F946" s="65"/>
    </row>
    <row r="947" spans="1:6" s="79" customFormat="1" x14ac:dyDescent="0.2">
      <c r="A947" s="77">
        <v>46</v>
      </c>
      <c r="B947" s="78" t="s">
        <v>471</v>
      </c>
      <c r="C947" s="64" t="s">
        <v>289</v>
      </c>
      <c r="D947" s="64">
        <v>4</v>
      </c>
      <c r="E947" s="151"/>
      <c r="F947" s="65">
        <f>D947*E947</f>
        <v>0</v>
      </c>
    </row>
    <row r="948" spans="1:6" s="79" customFormat="1" x14ac:dyDescent="0.2">
      <c r="A948" s="77"/>
      <c r="B948" s="78"/>
      <c r="C948" s="64"/>
      <c r="D948" s="64"/>
      <c r="E948" s="85"/>
      <c r="F948" s="65"/>
    </row>
    <row r="949" spans="1:6" s="79" customFormat="1" x14ac:dyDescent="0.2">
      <c r="A949" s="77"/>
      <c r="B949" s="78" t="s">
        <v>497</v>
      </c>
      <c r="C949" s="64"/>
      <c r="D949" s="64"/>
      <c r="E949" s="85"/>
      <c r="F949" s="65"/>
    </row>
    <row r="950" spans="1:6" s="79" customFormat="1" x14ac:dyDescent="0.2">
      <c r="A950" s="77"/>
      <c r="B950" s="78"/>
      <c r="C950" s="64"/>
      <c r="D950" s="64"/>
      <c r="E950" s="85"/>
      <c r="F950" s="65"/>
    </row>
    <row r="951" spans="1:6" s="79" customFormat="1" x14ac:dyDescent="0.2">
      <c r="A951" s="77">
        <v>47</v>
      </c>
      <c r="B951" s="78" t="s">
        <v>470</v>
      </c>
      <c r="C951" s="64" t="s">
        <v>289</v>
      </c>
      <c r="D951" s="64">
        <v>8</v>
      </c>
      <c r="E951" s="151"/>
      <c r="F951" s="65">
        <f>D951*E951</f>
        <v>0</v>
      </c>
    </row>
    <row r="952" spans="1:6" s="79" customFormat="1" x14ac:dyDescent="0.2">
      <c r="A952" s="77"/>
      <c r="B952" s="78"/>
      <c r="C952" s="64"/>
      <c r="D952" s="64"/>
      <c r="E952" s="85"/>
      <c r="F952" s="65"/>
    </row>
    <row r="953" spans="1:6" s="79" customFormat="1" x14ac:dyDescent="0.2">
      <c r="A953" s="77">
        <v>48</v>
      </c>
      <c r="B953" s="78" t="s">
        <v>471</v>
      </c>
      <c r="C953" s="64" t="s">
        <v>289</v>
      </c>
      <c r="D953" s="64">
        <v>8</v>
      </c>
      <c r="E953" s="151"/>
      <c r="F953" s="65">
        <f>D953*E953</f>
        <v>0</v>
      </c>
    </row>
    <row r="954" spans="1:6" s="79" customFormat="1" x14ac:dyDescent="0.2">
      <c r="A954" s="77"/>
      <c r="B954" s="78"/>
      <c r="C954" s="64"/>
      <c r="D954" s="64"/>
      <c r="E954" s="85"/>
      <c r="F954" s="65"/>
    </row>
    <row r="955" spans="1:6" s="79" customFormat="1" ht="28.5" x14ac:dyDescent="0.2">
      <c r="A955" s="77"/>
      <c r="B955" s="78" t="s">
        <v>498</v>
      </c>
      <c r="C955" s="64"/>
      <c r="D955" s="64"/>
      <c r="E955" s="85"/>
      <c r="F955" s="65"/>
    </row>
    <row r="956" spans="1:6" s="79" customFormat="1" x14ac:dyDescent="0.2">
      <c r="A956" s="77"/>
      <c r="B956" s="78"/>
      <c r="C956" s="64"/>
      <c r="D956" s="64"/>
      <c r="E956" s="85"/>
      <c r="F956" s="65"/>
    </row>
    <row r="957" spans="1:6" s="79" customFormat="1" x14ac:dyDescent="0.2">
      <c r="A957" s="77">
        <v>49</v>
      </c>
      <c r="B957" s="78" t="s">
        <v>470</v>
      </c>
      <c r="C957" s="64" t="s">
        <v>289</v>
      </c>
      <c r="D957" s="64">
        <v>5</v>
      </c>
      <c r="E957" s="151"/>
      <c r="F957" s="65">
        <f>D957*E957</f>
        <v>0</v>
      </c>
    </row>
    <row r="958" spans="1:6" s="79" customFormat="1" x14ac:dyDescent="0.2">
      <c r="A958" s="77"/>
      <c r="B958" s="78"/>
      <c r="C958" s="64"/>
      <c r="D958" s="64"/>
      <c r="E958" s="85"/>
      <c r="F958" s="65"/>
    </row>
    <row r="959" spans="1:6" s="79" customFormat="1" x14ac:dyDescent="0.2">
      <c r="A959" s="77">
        <v>50</v>
      </c>
      <c r="B959" s="78" t="s">
        <v>471</v>
      </c>
      <c r="C959" s="64" t="s">
        <v>289</v>
      </c>
      <c r="D959" s="64">
        <v>5</v>
      </c>
      <c r="E959" s="151"/>
      <c r="F959" s="65">
        <f>D959*E959</f>
        <v>0</v>
      </c>
    </row>
    <row r="960" spans="1:6" s="79" customFormat="1" x14ac:dyDescent="0.2">
      <c r="A960" s="77"/>
      <c r="B960" s="78"/>
      <c r="C960" s="64"/>
      <c r="D960" s="64"/>
      <c r="E960" s="85"/>
      <c r="F960" s="65"/>
    </row>
    <row r="961" spans="1:6" s="79" customFormat="1" x14ac:dyDescent="0.2">
      <c r="A961" s="81"/>
      <c r="B961" s="82" t="s">
        <v>299</v>
      </c>
      <c r="C961" s="80"/>
      <c r="D961" s="64"/>
      <c r="E961" s="85"/>
      <c r="F961" s="65"/>
    </row>
    <row r="962" spans="1:6" s="79" customFormat="1" x14ac:dyDescent="0.2">
      <c r="A962" s="81"/>
      <c r="B962" s="82"/>
      <c r="C962" s="80"/>
      <c r="D962" s="64"/>
      <c r="E962" s="85"/>
      <c r="F962" s="65"/>
    </row>
    <row r="963" spans="1:6" s="79" customFormat="1" ht="57" x14ac:dyDescent="0.2">
      <c r="A963" s="81"/>
      <c r="B963" s="82" t="s">
        <v>499</v>
      </c>
      <c r="C963" s="80"/>
      <c r="D963" s="64"/>
      <c r="E963" s="85"/>
      <c r="F963" s="65"/>
    </row>
    <row r="964" spans="1:6" s="79" customFormat="1" x14ac:dyDescent="0.2">
      <c r="A964" s="81"/>
      <c r="B964" s="82"/>
      <c r="C964" s="80"/>
      <c r="D964" s="64"/>
      <c r="E964" s="85"/>
      <c r="F964" s="65"/>
    </row>
    <row r="965" spans="1:6" s="79" customFormat="1" x14ac:dyDescent="0.2">
      <c r="A965" s="81"/>
      <c r="B965" s="82" t="s">
        <v>500</v>
      </c>
      <c r="C965" s="80"/>
      <c r="D965" s="64"/>
      <c r="E965" s="85"/>
      <c r="F965" s="65"/>
    </row>
    <row r="966" spans="1:6" s="79" customFormat="1" x14ac:dyDescent="0.2">
      <c r="A966" s="81"/>
      <c r="B966" s="82"/>
      <c r="C966" s="80"/>
      <c r="D966" s="64"/>
      <c r="E966" s="85"/>
      <c r="F966" s="65"/>
    </row>
    <row r="967" spans="1:6" s="79" customFormat="1" x14ac:dyDescent="0.2">
      <c r="A967" s="81">
        <v>51</v>
      </c>
      <c r="B967" s="82" t="s">
        <v>470</v>
      </c>
      <c r="C967" s="80" t="s">
        <v>73</v>
      </c>
      <c r="D967" s="64">
        <v>10</v>
      </c>
      <c r="E967" s="151"/>
      <c r="F967" s="65">
        <f>D967*E967</f>
        <v>0</v>
      </c>
    </row>
    <row r="968" spans="1:6" s="79" customFormat="1" x14ac:dyDescent="0.2">
      <c r="A968" s="81"/>
      <c r="B968" s="82"/>
      <c r="C968" s="80"/>
      <c r="D968" s="64"/>
      <c r="E968" s="85"/>
      <c r="F968" s="65"/>
    </row>
    <row r="969" spans="1:6" s="79" customFormat="1" x14ac:dyDescent="0.2">
      <c r="A969" s="81">
        <v>52</v>
      </c>
      <c r="B969" s="82" t="s">
        <v>471</v>
      </c>
      <c r="C969" s="80" t="s">
        <v>73</v>
      </c>
      <c r="D969" s="64">
        <v>10</v>
      </c>
      <c r="E969" s="151"/>
      <c r="F969" s="65">
        <f>D969*E969</f>
        <v>0</v>
      </c>
    </row>
    <row r="970" spans="1:6" s="79" customFormat="1" x14ac:dyDescent="0.2">
      <c r="A970" s="81"/>
      <c r="B970" s="82"/>
      <c r="C970" s="80"/>
      <c r="D970" s="64"/>
      <c r="E970" s="85"/>
      <c r="F970" s="65"/>
    </row>
    <row r="971" spans="1:6" s="79" customFormat="1" x14ac:dyDescent="0.2">
      <c r="A971" s="81"/>
      <c r="B971" s="116" t="s">
        <v>501</v>
      </c>
      <c r="C971" s="80"/>
      <c r="D971" s="64"/>
      <c r="E971" s="85"/>
      <c r="F971" s="65"/>
    </row>
    <row r="972" spans="1:6" s="79" customFormat="1" x14ac:dyDescent="0.2">
      <c r="A972" s="81"/>
      <c r="B972" s="82"/>
      <c r="C972" s="80"/>
      <c r="D972" s="64"/>
      <c r="E972" s="85"/>
      <c r="F972" s="65"/>
    </row>
    <row r="973" spans="1:6" s="79" customFormat="1" x14ac:dyDescent="0.2">
      <c r="A973" s="81">
        <v>53</v>
      </c>
      <c r="B973" s="82" t="s">
        <v>470</v>
      </c>
      <c r="C973" s="80" t="s">
        <v>300</v>
      </c>
      <c r="D973" s="64">
        <v>6</v>
      </c>
      <c r="E973" s="151"/>
      <c r="F973" s="65">
        <f>D973*E973</f>
        <v>0</v>
      </c>
    </row>
    <row r="974" spans="1:6" s="79" customFormat="1" x14ac:dyDescent="0.2">
      <c r="A974" s="81"/>
      <c r="B974" s="82"/>
      <c r="C974" s="80"/>
      <c r="D974" s="64"/>
      <c r="E974" s="85"/>
      <c r="F974" s="65"/>
    </row>
    <row r="975" spans="1:6" s="79" customFormat="1" x14ac:dyDescent="0.2">
      <c r="A975" s="81">
        <v>54</v>
      </c>
      <c r="B975" s="82" t="s">
        <v>471</v>
      </c>
      <c r="C975" s="80" t="s">
        <v>300</v>
      </c>
      <c r="D975" s="64">
        <v>6</v>
      </c>
      <c r="E975" s="151"/>
      <c r="F975" s="65">
        <f>D975*E975</f>
        <v>0</v>
      </c>
    </row>
    <row r="976" spans="1:6" s="79" customFormat="1" x14ac:dyDescent="0.2">
      <c r="A976" s="81"/>
      <c r="B976" s="82"/>
      <c r="C976" s="80"/>
      <c r="D976" s="64"/>
      <c r="E976" s="85"/>
      <c r="F976" s="65"/>
    </row>
    <row r="977" spans="1:6" s="79" customFormat="1" x14ac:dyDescent="0.2">
      <c r="A977" s="81"/>
      <c r="B977" s="117" t="s">
        <v>502</v>
      </c>
      <c r="C977" s="80"/>
      <c r="D977" s="64"/>
      <c r="E977" s="85"/>
      <c r="F977" s="65"/>
    </row>
    <row r="978" spans="1:6" s="79" customFormat="1" x14ac:dyDescent="0.2">
      <c r="A978" s="81"/>
      <c r="B978" s="82"/>
      <c r="C978" s="80"/>
      <c r="D978" s="64"/>
      <c r="E978" s="85"/>
      <c r="F978" s="65"/>
    </row>
    <row r="979" spans="1:6" s="79" customFormat="1" x14ac:dyDescent="0.2">
      <c r="A979" s="81">
        <v>55</v>
      </c>
      <c r="B979" s="82" t="s">
        <v>470</v>
      </c>
      <c r="C979" s="80" t="s">
        <v>300</v>
      </c>
      <c r="D979" s="64">
        <v>12</v>
      </c>
      <c r="E979" s="151"/>
      <c r="F979" s="65">
        <f>D979*E979</f>
        <v>0</v>
      </c>
    </row>
    <row r="980" spans="1:6" s="79" customFormat="1" x14ac:dyDescent="0.2">
      <c r="A980" s="81"/>
      <c r="B980" s="82"/>
      <c r="C980" s="80"/>
      <c r="D980" s="64"/>
      <c r="E980" s="85"/>
      <c r="F980" s="65"/>
    </row>
    <row r="981" spans="1:6" s="79" customFormat="1" x14ac:dyDescent="0.2">
      <c r="A981" s="81">
        <v>56</v>
      </c>
      <c r="B981" s="82" t="s">
        <v>471</v>
      </c>
      <c r="C981" s="80" t="s">
        <v>300</v>
      </c>
      <c r="D981" s="64">
        <v>12</v>
      </c>
      <c r="E981" s="151"/>
      <c r="F981" s="65">
        <f>D981*E981</f>
        <v>0</v>
      </c>
    </row>
    <row r="982" spans="1:6" s="79" customFormat="1" x14ac:dyDescent="0.2">
      <c r="A982" s="81"/>
      <c r="B982" s="82"/>
      <c r="C982" s="80"/>
      <c r="D982" s="64"/>
      <c r="E982" s="85"/>
      <c r="F982" s="65"/>
    </row>
    <row r="983" spans="1:6" s="79" customFormat="1" x14ac:dyDescent="0.2">
      <c r="A983" s="81"/>
      <c r="B983" s="117" t="s">
        <v>301</v>
      </c>
      <c r="C983" s="80"/>
      <c r="D983" s="64"/>
      <c r="E983" s="85"/>
      <c r="F983" s="65"/>
    </row>
    <row r="984" spans="1:6" s="79" customFormat="1" x14ac:dyDescent="0.2">
      <c r="A984" s="81"/>
      <c r="B984" s="82"/>
      <c r="C984" s="80"/>
      <c r="D984" s="64"/>
      <c r="E984" s="85"/>
      <c r="F984" s="65"/>
    </row>
    <row r="985" spans="1:6" s="79" customFormat="1" x14ac:dyDescent="0.2">
      <c r="A985" s="81">
        <v>57</v>
      </c>
      <c r="B985" s="82" t="s">
        <v>470</v>
      </c>
      <c r="C985" s="80" t="s">
        <v>300</v>
      </c>
      <c r="D985" s="64">
        <v>12</v>
      </c>
      <c r="E985" s="151"/>
      <c r="F985" s="65">
        <f>D985*E985</f>
        <v>0</v>
      </c>
    </row>
    <row r="986" spans="1:6" s="79" customFormat="1" x14ac:dyDescent="0.2">
      <c r="A986" s="81"/>
      <c r="B986" s="82"/>
      <c r="C986" s="80"/>
      <c r="D986" s="64"/>
      <c r="E986" s="85"/>
      <c r="F986" s="65"/>
    </row>
    <row r="987" spans="1:6" s="79" customFormat="1" x14ac:dyDescent="0.2">
      <c r="A987" s="81">
        <v>58</v>
      </c>
      <c r="B987" s="82" t="s">
        <v>471</v>
      </c>
      <c r="C987" s="80" t="s">
        <v>300</v>
      </c>
      <c r="D987" s="64">
        <v>12</v>
      </c>
      <c r="E987" s="151"/>
      <c r="F987" s="65">
        <f>D987*E987</f>
        <v>0</v>
      </c>
    </row>
    <row r="988" spans="1:6" s="79" customFormat="1" x14ac:dyDescent="0.2">
      <c r="A988" s="81"/>
      <c r="B988" s="82"/>
      <c r="C988" s="80"/>
      <c r="D988" s="64"/>
      <c r="E988" s="85"/>
      <c r="F988" s="65"/>
    </row>
    <row r="989" spans="1:6" s="79" customFormat="1" x14ac:dyDescent="0.2">
      <c r="A989" s="81"/>
      <c r="B989" s="82" t="s">
        <v>302</v>
      </c>
      <c r="C989" s="80"/>
      <c r="D989" s="64"/>
      <c r="E989" s="85"/>
      <c r="F989" s="65"/>
    </row>
    <row r="990" spans="1:6" s="79" customFormat="1" x14ac:dyDescent="0.2">
      <c r="A990" s="81"/>
      <c r="B990" s="82"/>
      <c r="C990" s="80"/>
      <c r="D990" s="64"/>
      <c r="E990" s="85"/>
      <c r="F990" s="65"/>
    </row>
    <row r="991" spans="1:6" s="79" customFormat="1" x14ac:dyDescent="0.2">
      <c r="A991" s="81"/>
      <c r="B991" s="117" t="s">
        <v>503</v>
      </c>
      <c r="C991" s="80"/>
      <c r="D991" s="64"/>
      <c r="E991" s="85"/>
      <c r="F991" s="65"/>
    </row>
    <row r="992" spans="1:6" s="79" customFormat="1" x14ac:dyDescent="0.2">
      <c r="A992" s="81"/>
      <c r="B992" s="82"/>
      <c r="C992" s="80"/>
      <c r="D992" s="64"/>
      <c r="E992" s="85"/>
      <c r="F992" s="65"/>
    </row>
    <row r="993" spans="1:6" s="79" customFormat="1" x14ac:dyDescent="0.2">
      <c r="A993" s="81">
        <v>59</v>
      </c>
      <c r="B993" s="82" t="s">
        <v>470</v>
      </c>
      <c r="C993" s="80" t="s">
        <v>300</v>
      </c>
      <c r="D993" s="64">
        <v>1</v>
      </c>
      <c r="E993" s="151"/>
      <c r="F993" s="65">
        <f>D993*E993</f>
        <v>0</v>
      </c>
    </row>
    <row r="994" spans="1:6" s="79" customFormat="1" x14ac:dyDescent="0.2">
      <c r="A994" s="81"/>
      <c r="B994" s="82"/>
      <c r="C994" s="80"/>
      <c r="D994" s="64"/>
      <c r="E994" s="85"/>
      <c r="F994" s="65"/>
    </row>
    <row r="995" spans="1:6" s="79" customFormat="1" x14ac:dyDescent="0.2">
      <c r="A995" s="81">
        <v>60</v>
      </c>
      <c r="B995" s="82" t="s">
        <v>471</v>
      </c>
      <c r="C995" s="80" t="s">
        <v>300</v>
      </c>
      <c r="D995" s="64">
        <v>1</v>
      </c>
      <c r="E995" s="151"/>
      <c r="F995" s="65">
        <f>D995*E995</f>
        <v>0</v>
      </c>
    </row>
    <row r="996" spans="1:6" s="79" customFormat="1" x14ac:dyDescent="0.2">
      <c r="A996" s="81"/>
      <c r="B996" s="82"/>
      <c r="C996" s="80"/>
      <c r="D996" s="64"/>
      <c r="E996" s="85"/>
      <c r="F996" s="65"/>
    </row>
    <row r="997" spans="1:6" s="79" customFormat="1" x14ac:dyDescent="0.2">
      <c r="A997" s="81"/>
      <c r="B997" s="117" t="s">
        <v>504</v>
      </c>
      <c r="C997" s="80"/>
      <c r="D997" s="64"/>
      <c r="E997" s="85"/>
      <c r="F997" s="65"/>
    </row>
    <row r="998" spans="1:6" s="79" customFormat="1" x14ac:dyDescent="0.2">
      <c r="A998" s="81"/>
      <c r="B998" s="82"/>
      <c r="C998" s="80"/>
      <c r="D998" s="64"/>
      <c r="E998" s="85"/>
      <c r="F998" s="65"/>
    </row>
    <row r="999" spans="1:6" s="79" customFormat="1" x14ac:dyDescent="0.2">
      <c r="A999" s="81">
        <v>61</v>
      </c>
      <c r="B999" s="82" t="s">
        <v>470</v>
      </c>
      <c r="C999" s="80" t="s">
        <v>300</v>
      </c>
      <c r="D999" s="64">
        <v>1</v>
      </c>
      <c r="E999" s="151"/>
      <c r="F999" s="65">
        <f>D999*E999</f>
        <v>0</v>
      </c>
    </row>
    <row r="1000" spans="1:6" s="79" customFormat="1" x14ac:dyDescent="0.2">
      <c r="A1000" s="81"/>
      <c r="B1000" s="82"/>
      <c r="C1000" s="80"/>
      <c r="D1000" s="64"/>
      <c r="E1000" s="85"/>
      <c r="F1000" s="65"/>
    </row>
    <row r="1001" spans="1:6" s="79" customFormat="1" x14ac:dyDescent="0.2">
      <c r="A1001" s="81">
        <v>62</v>
      </c>
      <c r="B1001" s="82" t="s">
        <v>471</v>
      </c>
      <c r="C1001" s="80" t="s">
        <v>300</v>
      </c>
      <c r="D1001" s="64">
        <v>1</v>
      </c>
      <c r="E1001" s="151"/>
      <c r="F1001" s="65">
        <f>D1001*E1001</f>
        <v>0</v>
      </c>
    </row>
    <row r="1002" spans="1:6" s="79" customFormat="1" x14ac:dyDescent="0.2">
      <c r="A1002" s="81"/>
      <c r="B1002" s="82"/>
      <c r="C1002" s="80"/>
      <c r="D1002" s="64"/>
      <c r="E1002" s="85"/>
      <c r="F1002" s="65"/>
    </row>
    <row r="1003" spans="1:6" s="79" customFormat="1" x14ac:dyDescent="0.2">
      <c r="A1003" s="81"/>
      <c r="B1003" s="117" t="s">
        <v>505</v>
      </c>
      <c r="C1003" s="80"/>
      <c r="D1003" s="64"/>
      <c r="E1003" s="85"/>
      <c r="F1003" s="65"/>
    </row>
    <row r="1004" spans="1:6" s="79" customFormat="1" x14ac:dyDescent="0.2">
      <c r="A1004" s="81"/>
      <c r="B1004" s="82"/>
      <c r="C1004" s="80"/>
      <c r="D1004" s="64"/>
      <c r="E1004" s="85"/>
      <c r="F1004" s="65"/>
    </row>
    <row r="1005" spans="1:6" s="79" customFormat="1" x14ac:dyDescent="0.2">
      <c r="A1005" s="81">
        <v>63</v>
      </c>
      <c r="B1005" s="82" t="s">
        <v>470</v>
      </c>
      <c r="C1005" s="80" t="s">
        <v>300</v>
      </c>
      <c r="D1005" s="64">
        <v>2</v>
      </c>
      <c r="E1005" s="151"/>
      <c r="F1005" s="65">
        <f>D1005*E1005</f>
        <v>0</v>
      </c>
    </row>
    <row r="1006" spans="1:6" s="79" customFormat="1" x14ac:dyDescent="0.2">
      <c r="A1006" s="81"/>
      <c r="B1006" s="82"/>
      <c r="C1006" s="80"/>
      <c r="D1006" s="64"/>
      <c r="E1006" s="85"/>
      <c r="F1006" s="65"/>
    </row>
    <row r="1007" spans="1:6" s="79" customFormat="1" x14ac:dyDescent="0.2">
      <c r="A1007" s="81">
        <v>64</v>
      </c>
      <c r="B1007" s="82" t="s">
        <v>471</v>
      </c>
      <c r="C1007" s="80" t="s">
        <v>300</v>
      </c>
      <c r="D1007" s="64">
        <v>2</v>
      </c>
      <c r="E1007" s="151"/>
      <c r="F1007" s="65">
        <f>D1007*E1007</f>
        <v>0</v>
      </c>
    </row>
    <row r="1008" spans="1:6" s="79" customFormat="1" x14ac:dyDescent="0.2">
      <c r="A1008" s="81"/>
      <c r="B1008" s="82"/>
      <c r="C1008" s="80"/>
      <c r="D1008" s="64"/>
      <c r="E1008" s="85"/>
      <c r="F1008" s="65"/>
    </row>
    <row r="1009" spans="1:6" s="79" customFormat="1" x14ac:dyDescent="0.2">
      <c r="A1009" s="81"/>
      <c r="B1009" s="117" t="s">
        <v>506</v>
      </c>
      <c r="C1009" s="80"/>
      <c r="D1009" s="64"/>
      <c r="E1009" s="85"/>
      <c r="F1009" s="65"/>
    </row>
    <row r="1010" spans="1:6" s="79" customFormat="1" x14ac:dyDescent="0.2">
      <c r="A1010" s="81"/>
      <c r="B1010" s="82"/>
      <c r="C1010" s="80"/>
      <c r="D1010" s="64"/>
      <c r="E1010" s="85"/>
      <c r="F1010" s="65"/>
    </row>
    <row r="1011" spans="1:6" s="79" customFormat="1" x14ac:dyDescent="0.2">
      <c r="A1011" s="81">
        <v>65</v>
      </c>
      <c r="B1011" s="82" t="s">
        <v>470</v>
      </c>
      <c r="C1011" s="80" t="s">
        <v>300</v>
      </c>
      <c r="D1011" s="64">
        <v>50</v>
      </c>
      <c r="E1011" s="151"/>
      <c r="F1011" s="65">
        <f>D1011*E1011</f>
        <v>0</v>
      </c>
    </row>
    <row r="1012" spans="1:6" s="79" customFormat="1" x14ac:dyDescent="0.2">
      <c r="A1012" s="81"/>
      <c r="B1012" s="82"/>
      <c r="C1012" s="80"/>
      <c r="D1012" s="64"/>
      <c r="E1012" s="85"/>
      <c r="F1012" s="65"/>
    </row>
    <row r="1013" spans="1:6" s="79" customFormat="1" x14ac:dyDescent="0.2">
      <c r="A1013" s="81">
        <v>66</v>
      </c>
      <c r="B1013" s="82" t="s">
        <v>471</v>
      </c>
      <c r="C1013" s="80" t="s">
        <v>300</v>
      </c>
      <c r="D1013" s="64">
        <v>50</v>
      </c>
      <c r="E1013" s="151"/>
      <c r="F1013" s="65">
        <f>D1013*E1013</f>
        <v>0</v>
      </c>
    </row>
    <row r="1014" spans="1:6" s="79" customFormat="1" x14ac:dyDescent="0.2">
      <c r="A1014" s="77"/>
      <c r="B1014" s="78"/>
      <c r="C1014" s="64"/>
      <c r="D1014" s="64"/>
      <c r="E1014" s="85"/>
      <c r="F1014" s="65"/>
    </row>
    <row r="1015" spans="1:6" s="79" customFormat="1" ht="15" x14ac:dyDescent="0.25">
      <c r="A1015" s="77"/>
      <c r="B1015" s="118" t="s">
        <v>303</v>
      </c>
      <c r="C1015" s="64"/>
      <c r="D1015" s="64"/>
      <c r="E1015" s="85"/>
      <c r="F1015" s="65"/>
    </row>
    <row r="1016" spans="1:6" s="79" customFormat="1" x14ac:dyDescent="0.2">
      <c r="A1016" s="77"/>
      <c r="B1016" s="78"/>
      <c r="C1016" s="64"/>
      <c r="D1016" s="64"/>
      <c r="E1016" s="85"/>
      <c r="F1016" s="65"/>
    </row>
    <row r="1017" spans="1:6" s="79" customFormat="1" x14ac:dyDescent="0.2">
      <c r="A1017" s="77">
        <v>67</v>
      </c>
      <c r="B1017" s="78" t="s">
        <v>304</v>
      </c>
      <c r="C1017" s="64" t="s">
        <v>77</v>
      </c>
      <c r="D1017" s="64">
        <v>48</v>
      </c>
      <c r="E1017" s="151"/>
      <c r="F1017" s="65">
        <f>D1017*E1017</f>
        <v>0</v>
      </c>
    </row>
    <row r="1018" spans="1:6" s="79" customFormat="1" x14ac:dyDescent="0.2">
      <c r="A1018" s="77"/>
      <c r="B1018" s="78"/>
      <c r="C1018" s="64"/>
      <c r="D1018" s="64"/>
      <c r="E1018" s="85"/>
      <c r="F1018" s="65"/>
    </row>
    <row r="1019" spans="1:6" s="79" customFormat="1" ht="28.5" x14ac:dyDescent="0.2">
      <c r="A1019" s="77">
        <v>68</v>
      </c>
      <c r="B1019" s="78" t="s">
        <v>507</v>
      </c>
      <c r="C1019" s="64" t="s">
        <v>73</v>
      </c>
      <c r="D1019" s="64">
        <v>96</v>
      </c>
      <c r="E1019" s="151"/>
      <c r="F1019" s="65">
        <f>D1019*E1019</f>
        <v>0</v>
      </c>
    </row>
    <row r="1020" spans="1:6" s="79" customFormat="1" x14ac:dyDescent="0.2">
      <c r="A1020" s="77"/>
      <c r="B1020" s="78"/>
      <c r="C1020" s="64"/>
      <c r="D1020" s="64"/>
      <c r="E1020" s="85"/>
      <c r="F1020" s="65"/>
    </row>
    <row r="1021" spans="1:6" s="79" customFormat="1" ht="28.5" x14ac:dyDescent="0.2">
      <c r="A1021" s="77">
        <v>69</v>
      </c>
      <c r="B1021" s="78" t="s">
        <v>305</v>
      </c>
      <c r="C1021" s="64" t="s">
        <v>73</v>
      </c>
      <c r="D1021" s="64">
        <v>144</v>
      </c>
      <c r="E1021" s="151"/>
      <c r="F1021" s="65">
        <f>D1021*E1021</f>
        <v>0</v>
      </c>
    </row>
    <row r="1022" spans="1:6" s="79" customFormat="1" x14ac:dyDescent="0.2">
      <c r="A1022" s="77"/>
      <c r="B1022" s="78"/>
      <c r="C1022" s="64"/>
      <c r="D1022" s="64"/>
      <c r="E1022" s="85"/>
      <c r="F1022" s="65"/>
    </row>
    <row r="1023" spans="1:6" s="79" customFormat="1" ht="28.5" x14ac:dyDescent="0.2">
      <c r="A1023" s="77">
        <v>70</v>
      </c>
      <c r="B1023" s="78" t="s">
        <v>306</v>
      </c>
      <c r="C1023" s="64" t="s">
        <v>77</v>
      </c>
      <c r="D1023" s="64">
        <v>48</v>
      </c>
      <c r="E1023" s="151"/>
      <c r="F1023" s="65">
        <f>D1023*E1023</f>
        <v>0</v>
      </c>
    </row>
    <row r="1024" spans="1:6" s="79" customFormat="1" x14ac:dyDescent="0.2">
      <c r="A1024" s="77"/>
      <c r="B1024" s="78"/>
      <c r="C1024" s="64"/>
      <c r="D1024" s="64"/>
      <c r="E1024" s="85"/>
      <c r="F1024" s="65"/>
    </row>
    <row r="1025" spans="1:6" s="79" customFormat="1" ht="28.5" x14ac:dyDescent="0.2">
      <c r="A1025" s="77">
        <v>71</v>
      </c>
      <c r="B1025" s="78" t="s">
        <v>307</v>
      </c>
      <c r="C1025" s="64" t="s">
        <v>73</v>
      </c>
      <c r="D1025" s="64">
        <v>144</v>
      </c>
      <c r="E1025" s="151"/>
      <c r="F1025" s="65">
        <f>D1025*E1025</f>
        <v>0</v>
      </c>
    </row>
    <row r="1026" spans="1:6" s="79" customFormat="1" x14ac:dyDescent="0.2">
      <c r="A1026" s="77"/>
      <c r="B1026" s="78"/>
      <c r="C1026" s="64"/>
      <c r="D1026" s="64"/>
      <c r="E1026" s="85"/>
      <c r="F1026" s="65"/>
    </row>
    <row r="1027" spans="1:6" s="79" customFormat="1" x14ac:dyDescent="0.2">
      <c r="A1027" s="77">
        <v>72</v>
      </c>
      <c r="B1027" s="78" t="s">
        <v>308</v>
      </c>
      <c r="C1027" s="64" t="s">
        <v>77</v>
      </c>
      <c r="D1027" s="64">
        <v>48</v>
      </c>
      <c r="E1027" s="151"/>
      <c r="F1027" s="65">
        <f>D1027*E1027</f>
        <v>0</v>
      </c>
    </row>
    <row r="1028" spans="1:6" s="79" customFormat="1" x14ac:dyDescent="0.2">
      <c r="A1028" s="77"/>
      <c r="B1028" s="78"/>
      <c r="C1028" s="64"/>
      <c r="D1028" s="64"/>
      <c r="E1028" s="85"/>
      <c r="F1028" s="65"/>
    </row>
    <row r="1029" spans="1:6" s="79" customFormat="1" x14ac:dyDescent="0.2">
      <c r="A1029" s="77">
        <v>73</v>
      </c>
      <c r="B1029" s="78" t="s">
        <v>309</v>
      </c>
      <c r="C1029" s="64" t="s">
        <v>77</v>
      </c>
      <c r="D1029" s="64">
        <v>48</v>
      </c>
      <c r="E1029" s="151"/>
      <c r="F1029" s="65">
        <f>D1029*E1029</f>
        <v>0</v>
      </c>
    </row>
    <row r="1030" spans="1:6" s="79" customFormat="1" x14ac:dyDescent="0.2">
      <c r="A1030" s="77"/>
      <c r="B1030" s="78"/>
      <c r="C1030" s="64"/>
      <c r="D1030" s="64"/>
      <c r="E1030" s="85"/>
      <c r="F1030" s="65"/>
    </row>
    <row r="1031" spans="1:6" s="79" customFormat="1" x14ac:dyDescent="0.2">
      <c r="A1031" s="77">
        <v>74</v>
      </c>
      <c r="B1031" s="78" t="s">
        <v>310</v>
      </c>
      <c r="C1031" s="64" t="s">
        <v>77</v>
      </c>
      <c r="D1031" s="64">
        <v>48</v>
      </c>
      <c r="E1031" s="151"/>
      <c r="F1031" s="65">
        <f>D1031*E1031</f>
        <v>0</v>
      </c>
    </row>
    <row r="1032" spans="1:6" s="79" customFormat="1" x14ac:dyDescent="0.2">
      <c r="A1032" s="77"/>
      <c r="B1032" s="78"/>
      <c r="C1032" s="64"/>
      <c r="D1032" s="64"/>
      <c r="E1032" s="85"/>
      <c r="F1032" s="65"/>
    </row>
    <row r="1033" spans="1:6" s="79" customFormat="1" x14ac:dyDescent="0.2">
      <c r="A1033" s="77">
        <v>75</v>
      </c>
      <c r="B1033" s="78" t="s">
        <v>311</v>
      </c>
      <c r="C1033" s="64" t="s">
        <v>77</v>
      </c>
      <c r="D1033" s="64">
        <v>8</v>
      </c>
      <c r="E1033" s="151"/>
      <c r="F1033" s="65">
        <f>D1033*E1033</f>
        <v>0</v>
      </c>
    </row>
    <row r="1034" spans="1:6" s="79" customFormat="1" x14ac:dyDescent="0.2">
      <c r="A1034" s="77"/>
      <c r="B1034" s="78"/>
      <c r="C1034" s="64"/>
      <c r="D1034" s="64"/>
      <c r="E1034" s="85"/>
      <c r="F1034" s="65"/>
    </row>
    <row r="1035" spans="1:6" s="79" customFormat="1" x14ac:dyDescent="0.2">
      <c r="A1035" s="77">
        <v>76</v>
      </c>
      <c r="B1035" s="78" t="s">
        <v>312</v>
      </c>
      <c r="C1035" s="64" t="s">
        <v>46</v>
      </c>
      <c r="D1035" s="64">
        <v>8</v>
      </c>
      <c r="E1035" s="151"/>
      <c r="F1035" s="65">
        <f>D1035*E1035</f>
        <v>0</v>
      </c>
    </row>
    <row r="1036" spans="1:6" s="79" customFormat="1" x14ac:dyDescent="0.2">
      <c r="A1036" s="77"/>
      <c r="B1036" s="78"/>
      <c r="C1036" s="64"/>
      <c r="D1036" s="64"/>
      <c r="E1036" s="85"/>
      <c r="F1036" s="65"/>
    </row>
    <row r="1037" spans="1:6" s="79" customFormat="1" ht="15.75" thickBot="1" x14ac:dyDescent="0.3">
      <c r="A1037" s="77"/>
      <c r="B1037" s="87" t="s">
        <v>550</v>
      </c>
      <c r="C1037" s="64"/>
      <c r="D1037" s="64"/>
      <c r="E1037" s="85"/>
      <c r="F1037" s="70">
        <f>SUM(F791:F1036)</f>
        <v>0</v>
      </c>
    </row>
    <row r="1038" spans="1:6" s="79" customFormat="1" ht="15" x14ac:dyDescent="0.25">
      <c r="A1038" s="77"/>
      <c r="B1038" s="87"/>
      <c r="C1038" s="64"/>
      <c r="D1038" s="64"/>
      <c r="E1038" s="64"/>
      <c r="F1038" s="65"/>
    </row>
    <row r="1039" spans="1:6" s="100" customFormat="1" ht="15" x14ac:dyDescent="0.25">
      <c r="A1039" s="98"/>
      <c r="B1039" s="89" t="s">
        <v>314</v>
      </c>
      <c r="C1039" s="60"/>
      <c r="D1039" s="60"/>
      <c r="E1039" s="60"/>
      <c r="F1039" s="61"/>
    </row>
    <row r="1040" spans="1:6" s="90" customFormat="1" ht="15" x14ac:dyDescent="0.25">
      <c r="A1040" s="88"/>
      <c r="B1040" s="89" t="s">
        <v>315</v>
      </c>
      <c r="C1040" s="73"/>
      <c r="D1040" s="73"/>
      <c r="E1040" s="73"/>
      <c r="F1040" s="74"/>
    </row>
    <row r="1041" spans="1:6" s="79" customFormat="1" x14ac:dyDescent="0.2">
      <c r="A1041" s="77"/>
      <c r="B1041" s="78"/>
      <c r="C1041" s="64"/>
      <c r="D1041" s="64"/>
      <c r="E1041" s="64"/>
      <c r="F1041" s="65"/>
    </row>
    <row r="1042" spans="1:6" s="79" customFormat="1" ht="57" x14ac:dyDescent="0.2">
      <c r="A1042" s="77"/>
      <c r="B1042" s="78" t="s">
        <v>119</v>
      </c>
      <c r="C1042" s="64"/>
      <c r="D1042" s="64"/>
      <c r="E1042" s="64"/>
      <c r="F1042" s="65"/>
    </row>
    <row r="1043" spans="1:6" s="79" customFormat="1" x14ac:dyDescent="0.2">
      <c r="A1043" s="77"/>
      <c r="B1043" s="78"/>
      <c r="C1043" s="64"/>
      <c r="D1043" s="64"/>
      <c r="E1043" s="64"/>
      <c r="F1043" s="65"/>
    </row>
    <row r="1044" spans="1:6" s="79" customFormat="1" ht="42.75" x14ac:dyDescent="0.2">
      <c r="A1044" s="77"/>
      <c r="B1044" s="78" t="s">
        <v>316</v>
      </c>
      <c r="C1044" s="64"/>
      <c r="D1044" s="64"/>
      <c r="E1044" s="64"/>
      <c r="F1044" s="65"/>
    </row>
    <row r="1045" spans="1:6" s="79" customFormat="1" x14ac:dyDescent="0.2">
      <c r="A1045" s="77"/>
      <c r="B1045" s="78"/>
      <c r="C1045" s="64"/>
      <c r="D1045" s="64"/>
      <c r="E1045" s="64"/>
      <c r="F1045" s="65"/>
    </row>
    <row r="1046" spans="1:6" s="79" customFormat="1" x14ac:dyDescent="0.2">
      <c r="A1046" s="77"/>
      <c r="B1046" s="78" t="s">
        <v>66</v>
      </c>
      <c r="C1046" s="64"/>
      <c r="D1046" s="64"/>
      <c r="E1046" s="64"/>
      <c r="F1046" s="65"/>
    </row>
    <row r="1047" spans="1:6" s="79" customFormat="1" x14ac:dyDescent="0.2">
      <c r="A1047" s="77"/>
      <c r="B1047" s="78"/>
      <c r="C1047" s="64"/>
      <c r="D1047" s="64"/>
      <c r="E1047" s="64"/>
      <c r="F1047" s="65"/>
    </row>
    <row r="1048" spans="1:6" s="79" customFormat="1" ht="114" hidden="1" x14ac:dyDescent="0.2">
      <c r="A1048" s="77"/>
      <c r="B1048" s="91" t="s">
        <v>401</v>
      </c>
      <c r="C1048" s="64"/>
      <c r="D1048" s="64"/>
      <c r="E1048" s="64"/>
      <c r="F1048" s="65"/>
    </row>
    <row r="1049" spans="1:6" s="79" customFormat="1" x14ac:dyDescent="0.2">
      <c r="A1049" s="77"/>
      <c r="B1049" s="78"/>
      <c r="C1049" s="64"/>
      <c r="D1049" s="64"/>
      <c r="E1049" s="64"/>
      <c r="F1049" s="65"/>
    </row>
    <row r="1050" spans="1:6" s="79" customFormat="1" x14ac:dyDescent="0.2">
      <c r="A1050" s="77"/>
      <c r="B1050" s="78" t="s">
        <v>421</v>
      </c>
      <c r="C1050" s="64"/>
      <c r="D1050" s="64"/>
      <c r="E1050" s="64"/>
      <c r="F1050" s="65"/>
    </row>
    <row r="1051" spans="1:6" s="79" customFormat="1" x14ac:dyDescent="0.2">
      <c r="A1051" s="77"/>
      <c r="B1051" s="78"/>
      <c r="C1051" s="64"/>
      <c r="D1051" s="64"/>
      <c r="E1051" s="64"/>
      <c r="F1051" s="65"/>
    </row>
    <row r="1052" spans="1:6" s="79" customFormat="1" x14ac:dyDescent="0.2">
      <c r="A1052" s="77"/>
      <c r="B1052" s="78" t="s">
        <v>317</v>
      </c>
      <c r="C1052" s="64"/>
      <c r="D1052" s="64"/>
      <c r="E1052" s="85"/>
      <c r="F1052" s="65"/>
    </row>
    <row r="1053" spans="1:6" s="79" customFormat="1" x14ac:dyDescent="0.2">
      <c r="A1053" s="77"/>
      <c r="B1053" s="78"/>
      <c r="C1053" s="64"/>
      <c r="D1053" s="64"/>
      <c r="E1053" s="85"/>
      <c r="F1053" s="65"/>
    </row>
    <row r="1054" spans="1:6" s="79" customFormat="1" ht="71.25" x14ac:dyDescent="0.2">
      <c r="A1054" s="77">
        <v>1</v>
      </c>
      <c r="B1054" s="78" t="s">
        <v>318</v>
      </c>
      <c r="C1054" s="64" t="s">
        <v>78</v>
      </c>
      <c r="D1054" s="64">
        <v>62</v>
      </c>
      <c r="E1054" s="151"/>
      <c r="F1054" s="65">
        <f>D1054*E1054</f>
        <v>0</v>
      </c>
    </row>
    <row r="1055" spans="1:6" s="79" customFormat="1" x14ac:dyDescent="0.2">
      <c r="A1055" s="77"/>
      <c r="B1055" s="78"/>
      <c r="C1055" s="64"/>
      <c r="D1055" s="64"/>
      <c r="E1055" s="85"/>
      <c r="F1055" s="65"/>
    </row>
    <row r="1056" spans="1:6" s="79" customFormat="1" x14ac:dyDescent="0.2">
      <c r="A1056" s="77"/>
      <c r="B1056" s="82" t="s">
        <v>319</v>
      </c>
      <c r="C1056" s="64"/>
      <c r="D1056" s="64"/>
      <c r="E1056" s="85"/>
      <c r="F1056" s="65"/>
    </row>
    <row r="1057" spans="1:6" s="79" customFormat="1" x14ac:dyDescent="0.2">
      <c r="A1057" s="77"/>
      <c r="B1057" s="82"/>
      <c r="C1057" s="64"/>
      <c r="D1057" s="64"/>
      <c r="E1057" s="85"/>
      <c r="F1057" s="65"/>
    </row>
    <row r="1058" spans="1:6" s="79" customFormat="1" x14ac:dyDescent="0.2">
      <c r="A1058" s="77"/>
      <c r="B1058" s="82" t="s">
        <v>414</v>
      </c>
      <c r="C1058" s="64"/>
      <c r="D1058" s="64"/>
      <c r="E1058" s="85"/>
      <c r="F1058" s="65"/>
    </row>
    <row r="1059" spans="1:6" s="79" customFormat="1" x14ac:dyDescent="0.2">
      <c r="A1059" s="77"/>
      <c r="B1059" s="82"/>
      <c r="C1059" s="64"/>
      <c r="D1059" s="64"/>
      <c r="E1059" s="85"/>
      <c r="F1059" s="65"/>
    </row>
    <row r="1060" spans="1:6" s="79" customFormat="1" x14ac:dyDescent="0.2">
      <c r="A1060" s="77"/>
      <c r="B1060" s="82" t="s">
        <v>508</v>
      </c>
      <c r="C1060" s="64"/>
      <c r="D1060" s="64"/>
      <c r="E1060" s="85"/>
      <c r="F1060" s="65"/>
    </row>
    <row r="1061" spans="1:6" s="79" customFormat="1" x14ac:dyDescent="0.2">
      <c r="A1061" s="77"/>
      <c r="B1061" s="82"/>
      <c r="C1061" s="64"/>
      <c r="D1061" s="64"/>
      <c r="E1061" s="85"/>
      <c r="F1061" s="65"/>
    </row>
    <row r="1062" spans="1:6" s="79" customFormat="1" ht="28.5" x14ac:dyDescent="0.2">
      <c r="A1062" s="77">
        <v>2</v>
      </c>
      <c r="B1062" s="82" t="s">
        <v>320</v>
      </c>
      <c r="C1062" s="64" t="s">
        <v>78</v>
      </c>
      <c r="D1062" s="64">
        <v>96</v>
      </c>
      <c r="E1062" s="151"/>
      <c r="F1062" s="65">
        <f>D1062*E1062</f>
        <v>0</v>
      </c>
    </row>
    <row r="1063" spans="1:6" s="79" customFormat="1" x14ac:dyDescent="0.2">
      <c r="A1063" s="77"/>
      <c r="B1063" s="82"/>
      <c r="C1063" s="64"/>
      <c r="D1063" s="64"/>
      <c r="E1063" s="85"/>
      <c r="F1063" s="65"/>
    </row>
    <row r="1064" spans="1:6" s="79" customFormat="1" x14ac:dyDescent="0.2">
      <c r="A1064" s="77"/>
      <c r="B1064" s="82" t="s">
        <v>415</v>
      </c>
      <c r="C1064" s="64"/>
      <c r="D1064" s="64"/>
      <c r="E1064" s="85"/>
      <c r="F1064" s="65"/>
    </row>
    <row r="1065" spans="1:6" s="79" customFormat="1" x14ac:dyDescent="0.2">
      <c r="A1065" s="77"/>
      <c r="B1065" s="82"/>
      <c r="C1065" s="64"/>
      <c r="D1065" s="64"/>
      <c r="E1065" s="85"/>
      <c r="F1065" s="65"/>
    </row>
    <row r="1066" spans="1:6" s="79" customFormat="1" ht="15" x14ac:dyDescent="0.25">
      <c r="A1066" s="77"/>
      <c r="B1066" s="82" t="s">
        <v>509</v>
      </c>
      <c r="C1066" s="64"/>
      <c r="D1066" s="64"/>
      <c r="E1066" s="85"/>
      <c r="F1066" s="65"/>
    </row>
    <row r="1067" spans="1:6" s="79" customFormat="1" x14ac:dyDescent="0.2">
      <c r="A1067" s="77"/>
      <c r="B1067" s="82"/>
      <c r="C1067" s="64"/>
      <c r="D1067" s="64"/>
      <c r="E1067" s="85"/>
      <c r="F1067" s="65"/>
    </row>
    <row r="1068" spans="1:6" s="79" customFormat="1" x14ac:dyDescent="0.2">
      <c r="A1068" s="77">
        <v>3</v>
      </c>
      <c r="B1068" s="82" t="s">
        <v>510</v>
      </c>
      <c r="C1068" s="64" t="s">
        <v>79</v>
      </c>
      <c r="D1068" s="64">
        <v>23</v>
      </c>
      <c r="E1068" s="151"/>
      <c r="F1068" s="65">
        <f>D1068*E1068</f>
        <v>0</v>
      </c>
    </row>
    <row r="1069" spans="1:6" s="79" customFormat="1" x14ac:dyDescent="0.2">
      <c r="A1069" s="77"/>
      <c r="B1069" s="78"/>
      <c r="C1069" s="64"/>
      <c r="D1069" s="64"/>
      <c r="E1069" s="85"/>
      <c r="F1069" s="65"/>
    </row>
    <row r="1070" spans="1:6" s="79" customFormat="1" x14ac:dyDescent="0.2">
      <c r="A1070" s="77"/>
      <c r="B1070" s="78" t="s">
        <v>321</v>
      </c>
      <c r="C1070" s="64"/>
      <c r="D1070" s="64"/>
      <c r="E1070" s="85"/>
      <c r="F1070" s="65"/>
    </row>
    <row r="1071" spans="1:6" s="79" customFormat="1" x14ac:dyDescent="0.2">
      <c r="A1071" s="77"/>
      <c r="B1071" s="78"/>
      <c r="C1071" s="64"/>
      <c r="D1071" s="64"/>
      <c r="E1071" s="85"/>
      <c r="F1071" s="65"/>
    </row>
    <row r="1072" spans="1:6" s="79" customFormat="1" x14ac:dyDescent="0.2">
      <c r="A1072" s="77"/>
      <c r="B1072" s="78" t="s">
        <v>322</v>
      </c>
      <c r="C1072" s="64"/>
      <c r="D1072" s="64"/>
      <c r="E1072" s="85"/>
      <c r="F1072" s="65"/>
    </row>
    <row r="1073" spans="1:6" s="79" customFormat="1" x14ac:dyDescent="0.2">
      <c r="A1073" s="77"/>
      <c r="B1073" s="78"/>
      <c r="C1073" s="64"/>
      <c r="D1073" s="64"/>
      <c r="E1073" s="85"/>
      <c r="F1073" s="65"/>
    </row>
    <row r="1074" spans="1:6" s="79" customFormat="1" ht="114" x14ac:dyDescent="0.2">
      <c r="A1074" s="77">
        <v>4</v>
      </c>
      <c r="B1074" s="78" t="s">
        <v>323</v>
      </c>
      <c r="C1074" s="64" t="s">
        <v>77</v>
      </c>
      <c r="D1074" s="64">
        <v>13</v>
      </c>
      <c r="E1074" s="151"/>
      <c r="F1074" s="65">
        <f>D1074*E1074</f>
        <v>0</v>
      </c>
    </row>
    <row r="1075" spans="1:6" s="79" customFormat="1" x14ac:dyDescent="0.2">
      <c r="A1075" s="77"/>
      <c r="B1075" s="78"/>
      <c r="C1075" s="64"/>
      <c r="D1075" s="64"/>
      <c r="E1075" s="85"/>
      <c r="F1075" s="65"/>
    </row>
    <row r="1076" spans="1:6" s="79" customFormat="1" x14ac:dyDescent="0.2">
      <c r="A1076" s="77">
        <v>5</v>
      </c>
      <c r="B1076" s="78" t="s">
        <v>324</v>
      </c>
      <c r="C1076" s="64" t="s">
        <v>77</v>
      </c>
      <c r="D1076" s="64">
        <v>13</v>
      </c>
      <c r="E1076" s="151"/>
      <c r="F1076" s="65">
        <f>D1076*E1076</f>
        <v>0</v>
      </c>
    </row>
    <row r="1077" spans="1:6" s="79" customFormat="1" x14ac:dyDescent="0.2">
      <c r="A1077" s="77"/>
      <c r="B1077" s="78"/>
      <c r="C1077" s="64"/>
      <c r="D1077" s="64"/>
      <c r="E1077" s="85"/>
      <c r="F1077" s="65"/>
    </row>
    <row r="1078" spans="1:6" s="79" customFormat="1" x14ac:dyDescent="0.2">
      <c r="A1078" s="77"/>
      <c r="B1078" s="78" t="s">
        <v>325</v>
      </c>
      <c r="C1078" s="64"/>
      <c r="D1078" s="64"/>
      <c r="E1078" s="85"/>
      <c r="F1078" s="65"/>
    </row>
    <row r="1079" spans="1:6" s="79" customFormat="1" x14ac:dyDescent="0.2">
      <c r="A1079" s="77"/>
      <c r="B1079" s="78"/>
      <c r="C1079" s="64"/>
      <c r="D1079" s="64"/>
      <c r="E1079" s="85"/>
      <c r="F1079" s="65"/>
    </row>
    <row r="1080" spans="1:6" s="79" customFormat="1" ht="57" x14ac:dyDescent="0.2">
      <c r="A1080" s="77"/>
      <c r="B1080" s="78" t="s">
        <v>326</v>
      </c>
      <c r="C1080" s="64"/>
      <c r="D1080" s="64"/>
      <c r="E1080" s="85"/>
      <c r="F1080" s="65"/>
    </row>
    <row r="1081" spans="1:6" s="79" customFormat="1" x14ac:dyDescent="0.2">
      <c r="A1081" s="77"/>
      <c r="B1081" s="78"/>
      <c r="C1081" s="64"/>
      <c r="D1081" s="64"/>
      <c r="E1081" s="85"/>
      <c r="F1081" s="65"/>
    </row>
    <row r="1082" spans="1:6" s="79" customFormat="1" ht="28.5" x14ac:dyDescent="0.2">
      <c r="A1082" s="77"/>
      <c r="B1082" s="78" t="s">
        <v>327</v>
      </c>
      <c r="C1082" s="64"/>
      <c r="D1082" s="64"/>
      <c r="E1082" s="85"/>
      <c r="F1082" s="65"/>
    </row>
    <row r="1083" spans="1:6" s="79" customFormat="1" x14ac:dyDescent="0.2">
      <c r="A1083" s="77"/>
      <c r="B1083" s="78"/>
      <c r="C1083" s="64"/>
      <c r="D1083" s="64"/>
      <c r="E1083" s="85"/>
      <c r="F1083" s="65"/>
    </row>
    <row r="1084" spans="1:6" s="79" customFormat="1" x14ac:dyDescent="0.2">
      <c r="A1084" s="77">
        <v>6</v>
      </c>
      <c r="B1084" s="78" t="s">
        <v>328</v>
      </c>
      <c r="C1084" s="64" t="s">
        <v>79</v>
      </c>
      <c r="D1084" s="64">
        <v>15</v>
      </c>
      <c r="E1084" s="151"/>
      <c r="F1084" s="65">
        <f>D1084*E1084</f>
        <v>0</v>
      </c>
    </row>
    <row r="1085" spans="1:6" s="79" customFormat="1" x14ac:dyDescent="0.2">
      <c r="A1085" s="77"/>
      <c r="B1085" s="78"/>
      <c r="C1085" s="64"/>
      <c r="D1085" s="64"/>
      <c r="E1085" s="85"/>
      <c r="F1085" s="65"/>
    </row>
    <row r="1086" spans="1:6" s="79" customFormat="1" x14ac:dyDescent="0.2">
      <c r="A1086" s="77"/>
      <c r="B1086" s="78" t="s">
        <v>329</v>
      </c>
      <c r="C1086" s="64"/>
      <c r="D1086" s="64"/>
      <c r="E1086" s="85"/>
      <c r="F1086" s="65"/>
    </row>
    <row r="1087" spans="1:6" s="79" customFormat="1" x14ac:dyDescent="0.2">
      <c r="A1087" s="77"/>
      <c r="B1087" s="78"/>
      <c r="C1087" s="64"/>
      <c r="D1087" s="64"/>
      <c r="E1087" s="85"/>
      <c r="F1087" s="65"/>
    </row>
    <row r="1088" spans="1:6" s="79" customFormat="1" x14ac:dyDescent="0.2">
      <c r="A1088" s="77">
        <v>7</v>
      </c>
      <c r="B1088" s="78" t="s">
        <v>330</v>
      </c>
      <c r="C1088" s="64" t="s">
        <v>79</v>
      </c>
      <c r="D1088" s="64">
        <v>2</v>
      </c>
      <c r="E1088" s="151"/>
      <c r="F1088" s="65">
        <f>D1088*E1088</f>
        <v>0</v>
      </c>
    </row>
    <row r="1089" spans="1:6" s="79" customFormat="1" x14ac:dyDescent="0.2">
      <c r="A1089" s="77"/>
      <c r="B1089" s="78"/>
      <c r="C1089" s="64"/>
      <c r="D1089" s="64"/>
      <c r="E1089" s="85"/>
      <c r="F1089" s="65"/>
    </row>
    <row r="1090" spans="1:6" s="79" customFormat="1" x14ac:dyDescent="0.2">
      <c r="A1090" s="77">
        <v>8</v>
      </c>
      <c r="B1090" s="78" t="s">
        <v>331</v>
      </c>
      <c r="C1090" s="64" t="s">
        <v>79</v>
      </c>
      <c r="D1090" s="64">
        <v>2</v>
      </c>
      <c r="E1090" s="151"/>
      <c r="F1090" s="65">
        <f>D1090*E1090</f>
        <v>0</v>
      </c>
    </row>
    <row r="1091" spans="1:6" s="79" customFormat="1" x14ac:dyDescent="0.2">
      <c r="A1091" s="77"/>
      <c r="B1091" s="78"/>
      <c r="C1091" s="64"/>
      <c r="D1091" s="64"/>
      <c r="E1091" s="86"/>
      <c r="F1091" s="65"/>
    </row>
    <row r="1092" spans="1:6" s="79" customFormat="1" x14ac:dyDescent="0.2">
      <c r="A1092" s="77"/>
      <c r="B1092" s="78" t="s">
        <v>332</v>
      </c>
      <c r="C1092" s="64"/>
      <c r="D1092" s="64"/>
      <c r="E1092" s="85"/>
      <c r="F1092" s="65"/>
    </row>
    <row r="1093" spans="1:6" s="79" customFormat="1" x14ac:dyDescent="0.2">
      <c r="A1093" s="77"/>
      <c r="B1093" s="78"/>
      <c r="C1093" s="64"/>
      <c r="D1093" s="64"/>
      <c r="E1093" s="85"/>
      <c r="F1093" s="65"/>
    </row>
    <row r="1094" spans="1:6" s="79" customFormat="1" ht="28.5" x14ac:dyDescent="0.2">
      <c r="A1094" s="77">
        <v>9</v>
      </c>
      <c r="B1094" s="78" t="s">
        <v>333</v>
      </c>
      <c r="C1094" s="64" t="s">
        <v>79</v>
      </c>
      <c r="D1094" s="64">
        <v>4</v>
      </c>
      <c r="E1094" s="151"/>
      <c r="F1094" s="65">
        <f>D1094*E1094</f>
        <v>0</v>
      </c>
    </row>
    <row r="1095" spans="1:6" s="79" customFormat="1" x14ac:dyDescent="0.2">
      <c r="A1095" s="77"/>
      <c r="B1095" s="78"/>
      <c r="C1095" s="64"/>
      <c r="D1095" s="64"/>
      <c r="E1095" s="85"/>
      <c r="F1095" s="65"/>
    </row>
    <row r="1096" spans="1:6" s="79" customFormat="1" x14ac:dyDescent="0.2">
      <c r="A1096" s="77"/>
      <c r="B1096" s="78" t="s">
        <v>334</v>
      </c>
      <c r="C1096" s="64"/>
      <c r="D1096" s="64"/>
      <c r="E1096" s="85"/>
      <c r="F1096" s="65"/>
    </row>
    <row r="1097" spans="1:6" s="79" customFormat="1" x14ac:dyDescent="0.2">
      <c r="A1097" s="77"/>
      <c r="B1097" s="78"/>
      <c r="C1097" s="64"/>
      <c r="D1097" s="64"/>
      <c r="E1097" s="85"/>
      <c r="F1097" s="65"/>
    </row>
    <row r="1098" spans="1:6" s="79" customFormat="1" ht="28.5" x14ac:dyDescent="0.2">
      <c r="A1098" s="77">
        <v>10</v>
      </c>
      <c r="B1098" s="78" t="s">
        <v>104</v>
      </c>
      <c r="C1098" s="64" t="s">
        <v>78</v>
      </c>
      <c r="D1098" s="64">
        <v>18</v>
      </c>
      <c r="E1098" s="151"/>
      <c r="F1098" s="65">
        <f>D1098*E1098</f>
        <v>0</v>
      </c>
    </row>
    <row r="1099" spans="1:6" s="79" customFormat="1" x14ac:dyDescent="0.2">
      <c r="A1099" s="77"/>
      <c r="B1099" s="78"/>
      <c r="C1099" s="64"/>
      <c r="D1099" s="64"/>
      <c r="E1099" s="85"/>
      <c r="F1099" s="65"/>
    </row>
    <row r="1100" spans="1:6" s="79" customFormat="1" x14ac:dyDescent="0.2">
      <c r="A1100" s="77"/>
      <c r="B1100" s="78" t="s">
        <v>335</v>
      </c>
      <c r="C1100" s="64"/>
      <c r="D1100" s="64"/>
      <c r="E1100" s="85"/>
      <c r="F1100" s="65"/>
    </row>
    <row r="1101" spans="1:6" s="79" customFormat="1" x14ac:dyDescent="0.2">
      <c r="A1101" s="77"/>
      <c r="B1101" s="78"/>
      <c r="C1101" s="64"/>
      <c r="D1101" s="64"/>
      <c r="E1101" s="85"/>
      <c r="F1101" s="65"/>
    </row>
    <row r="1102" spans="1:6" s="79" customFormat="1" ht="28.5" x14ac:dyDescent="0.2">
      <c r="A1102" s="77">
        <v>11</v>
      </c>
      <c r="B1102" s="78" t="s">
        <v>336</v>
      </c>
      <c r="C1102" s="64" t="s">
        <v>105</v>
      </c>
      <c r="D1102" s="64">
        <v>1</v>
      </c>
      <c r="E1102" s="151"/>
      <c r="F1102" s="65">
        <f>D1102*E1102</f>
        <v>0</v>
      </c>
    </row>
    <row r="1103" spans="1:6" s="79" customFormat="1" x14ac:dyDescent="0.2">
      <c r="A1103" s="77"/>
      <c r="B1103" s="78"/>
      <c r="C1103" s="64"/>
      <c r="D1103" s="64"/>
      <c r="E1103" s="85"/>
      <c r="F1103" s="65"/>
    </row>
    <row r="1104" spans="1:6" s="79" customFormat="1" ht="28.5" x14ac:dyDescent="0.2">
      <c r="A1104" s="77"/>
      <c r="B1104" s="78" t="s">
        <v>337</v>
      </c>
      <c r="C1104" s="64"/>
      <c r="D1104" s="64"/>
      <c r="E1104" s="85"/>
      <c r="F1104" s="65"/>
    </row>
    <row r="1105" spans="1:6" s="79" customFormat="1" x14ac:dyDescent="0.2">
      <c r="A1105" s="77"/>
      <c r="B1105" s="78"/>
      <c r="C1105" s="64"/>
      <c r="D1105" s="64"/>
      <c r="E1105" s="85"/>
      <c r="F1105" s="65"/>
    </row>
    <row r="1106" spans="1:6" s="79" customFormat="1" x14ac:dyDescent="0.2">
      <c r="A1106" s="77">
        <v>12</v>
      </c>
      <c r="B1106" s="78" t="s">
        <v>338</v>
      </c>
      <c r="C1106" s="64" t="s">
        <v>79</v>
      </c>
      <c r="D1106" s="64">
        <v>4</v>
      </c>
      <c r="E1106" s="151"/>
      <c r="F1106" s="65">
        <f>D1106*E1106</f>
        <v>0</v>
      </c>
    </row>
    <row r="1107" spans="1:6" s="79" customFormat="1" x14ac:dyDescent="0.2">
      <c r="A1107" s="77"/>
      <c r="B1107" s="78"/>
      <c r="C1107" s="64"/>
      <c r="D1107" s="64"/>
      <c r="E1107" s="85"/>
      <c r="F1107" s="65"/>
    </row>
    <row r="1108" spans="1:6" s="79" customFormat="1" x14ac:dyDescent="0.2">
      <c r="A1108" s="77">
        <v>13</v>
      </c>
      <c r="B1108" s="82" t="s">
        <v>402</v>
      </c>
      <c r="C1108" s="64" t="s">
        <v>79</v>
      </c>
      <c r="D1108" s="64">
        <v>2</v>
      </c>
      <c r="E1108" s="151"/>
      <c r="F1108" s="65">
        <f>D1108*E1108</f>
        <v>0</v>
      </c>
    </row>
    <row r="1109" spans="1:6" s="79" customFormat="1" x14ac:dyDescent="0.2">
      <c r="A1109" s="77"/>
      <c r="B1109" s="78"/>
      <c r="C1109" s="64"/>
      <c r="D1109" s="64"/>
      <c r="E1109" s="85"/>
      <c r="F1109" s="65"/>
    </row>
    <row r="1110" spans="1:6" s="79" customFormat="1" x14ac:dyDescent="0.2">
      <c r="A1110" s="77"/>
      <c r="B1110" s="78" t="s">
        <v>113</v>
      </c>
      <c r="C1110" s="64"/>
      <c r="D1110" s="64"/>
      <c r="E1110" s="85"/>
      <c r="F1110" s="65"/>
    </row>
    <row r="1111" spans="1:6" s="79" customFormat="1" x14ac:dyDescent="0.2">
      <c r="A1111" s="77"/>
      <c r="B1111" s="78"/>
      <c r="C1111" s="64"/>
      <c r="D1111" s="64"/>
      <c r="E1111" s="85"/>
      <c r="F1111" s="65"/>
    </row>
    <row r="1112" spans="1:6" s="79" customFormat="1" ht="42.75" x14ac:dyDescent="0.2">
      <c r="A1112" s="77"/>
      <c r="B1112" s="78" t="s">
        <v>114</v>
      </c>
      <c r="C1112" s="64"/>
      <c r="D1112" s="64"/>
      <c r="E1112" s="85"/>
      <c r="F1112" s="65"/>
    </row>
    <row r="1113" spans="1:6" s="79" customFormat="1" x14ac:dyDescent="0.2">
      <c r="A1113" s="77"/>
      <c r="B1113" s="78"/>
      <c r="C1113" s="64"/>
      <c r="D1113" s="64"/>
      <c r="E1113" s="85"/>
      <c r="F1113" s="65"/>
    </row>
    <row r="1114" spans="1:6" s="79" customFormat="1" x14ac:dyDescent="0.2">
      <c r="A1114" s="77">
        <v>14</v>
      </c>
      <c r="B1114" s="78" t="s">
        <v>116</v>
      </c>
      <c r="C1114" s="64" t="s">
        <v>78</v>
      </c>
      <c r="D1114" s="64">
        <v>24</v>
      </c>
      <c r="E1114" s="151"/>
      <c r="F1114" s="65">
        <f>D1114*E1114</f>
        <v>0</v>
      </c>
    </row>
    <row r="1115" spans="1:6" s="79" customFormat="1" x14ac:dyDescent="0.2">
      <c r="A1115" s="77"/>
      <c r="B1115" s="78"/>
      <c r="C1115" s="64"/>
      <c r="D1115" s="64"/>
      <c r="E1115" s="85"/>
      <c r="F1115" s="65"/>
    </row>
    <row r="1116" spans="1:6" s="79" customFormat="1" x14ac:dyDescent="0.2">
      <c r="A1116" s="77"/>
      <c r="B1116" s="78" t="s">
        <v>339</v>
      </c>
      <c r="C1116" s="64"/>
      <c r="D1116" s="64"/>
      <c r="E1116" s="85"/>
      <c r="F1116" s="65"/>
    </row>
    <row r="1117" spans="1:6" s="79" customFormat="1" x14ac:dyDescent="0.2">
      <c r="A1117" s="77"/>
      <c r="B1117" s="78"/>
      <c r="C1117" s="64"/>
      <c r="D1117" s="64"/>
      <c r="E1117" s="85"/>
      <c r="F1117" s="65"/>
    </row>
    <row r="1118" spans="1:6" s="79" customFormat="1" x14ac:dyDescent="0.2">
      <c r="A1118" s="77">
        <v>15</v>
      </c>
      <c r="B1118" s="78" t="s">
        <v>340</v>
      </c>
      <c r="C1118" s="64" t="s">
        <v>79</v>
      </c>
      <c r="D1118" s="64">
        <v>5</v>
      </c>
      <c r="E1118" s="151"/>
      <c r="F1118" s="65">
        <f>D1118*E1118</f>
        <v>0</v>
      </c>
    </row>
    <row r="1119" spans="1:6" s="79" customFormat="1" x14ac:dyDescent="0.2">
      <c r="A1119" s="77"/>
      <c r="B1119" s="78"/>
      <c r="C1119" s="64"/>
      <c r="D1119" s="64"/>
      <c r="E1119" s="85"/>
      <c r="F1119" s="65"/>
    </row>
    <row r="1120" spans="1:6" s="79" customFormat="1" x14ac:dyDescent="0.2">
      <c r="A1120" s="77"/>
      <c r="B1120" s="78" t="s">
        <v>341</v>
      </c>
      <c r="C1120" s="64"/>
      <c r="D1120" s="64"/>
      <c r="E1120" s="85"/>
      <c r="F1120" s="65"/>
    </row>
    <row r="1121" spans="1:6" s="79" customFormat="1" x14ac:dyDescent="0.2">
      <c r="A1121" s="77"/>
      <c r="B1121" s="78"/>
      <c r="C1121" s="64"/>
      <c r="D1121" s="64"/>
      <c r="E1121" s="85"/>
      <c r="F1121" s="65"/>
    </row>
    <row r="1122" spans="1:6" s="79" customFormat="1" x14ac:dyDescent="0.2">
      <c r="A1122" s="77">
        <v>16</v>
      </c>
      <c r="B1122" s="78" t="s">
        <v>342</v>
      </c>
      <c r="C1122" s="64" t="s">
        <v>79</v>
      </c>
      <c r="D1122" s="64">
        <v>2</v>
      </c>
      <c r="E1122" s="151"/>
      <c r="F1122" s="65">
        <f>D1122*E1122</f>
        <v>0</v>
      </c>
    </row>
    <row r="1123" spans="1:6" s="79" customFormat="1" x14ac:dyDescent="0.2">
      <c r="A1123" s="77"/>
      <c r="B1123" s="78"/>
      <c r="C1123" s="64"/>
      <c r="D1123" s="64"/>
      <c r="E1123" s="85"/>
      <c r="F1123" s="65"/>
    </row>
    <row r="1124" spans="1:6" s="79" customFormat="1" x14ac:dyDescent="0.2">
      <c r="A1124" s="77"/>
      <c r="B1124" s="78" t="s">
        <v>127</v>
      </c>
      <c r="C1124" s="64"/>
      <c r="D1124" s="64"/>
      <c r="E1124" s="85"/>
      <c r="F1124" s="65"/>
    </row>
    <row r="1125" spans="1:6" s="79" customFormat="1" x14ac:dyDescent="0.2">
      <c r="A1125" s="77"/>
      <c r="B1125" s="78"/>
      <c r="C1125" s="64"/>
      <c r="D1125" s="64"/>
      <c r="E1125" s="85"/>
      <c r="F1125" s="65"/>
    </row>
    <row r="1126" spans="1:6" s="79" customFormat="1" ht="85.5" customHeight="1" x14ac:dyDescent="0.2">
      <c r="A1126" s="77">
        <v>17</v>
      </c>
      <c r="B1126" s="78" t="s">
        <v>343</v>
      </c>
      <c r="C1126" s="64" t="s">
        <v>128</v>
      </c>
      <c r="D1126" s="64">
        <v>10</v>
      </c>
      <c r="E1126" s="151"/>
      <c r="F1126" s="65">
        <f>D1126*E1126</f>
        <v>0</v>
      </c>
    </row>
    <row r="1127" spans="1:6" s="79" customFormat="1" x14ac:dyDescent="0.2">
      <c r="A1127" s="77"/>
      <c r="B1127" s="78"/>
      <c r="C1127" s="64"/>
      <c r="D1127" s="64"/>
      <c r="E1127" s="85"/>
      <c r="F1127" s="65"/>
    </row>
    <row r="1128" spans="1:6" s="79" customFormat="1" ht="57" x14ac:dyDescent="0.2">
      <c r="A1128" s="77"/>
      <c r="B1128" s="78" t="s">
        <v>344</v>
      </c>
      <c r="C1128" s="64"/>
      <c r="D1128" s="64"/>
      <c r="E1128" s="85"/>
      <c r="F1128" s="65"/>
    </row>
    <row r="1129" spans="1:6" s="79" customFormat="1" x14ac:dyDescent="0.2">
      <c r="A1129" s="77"/>
      <c r="B1129" s="78"/>
      <c r="C1129" s="64"/>
      <c r="D1129" s="64"/>
      <c r="E1129" s="85"/>
      <c r="F1129" s="65"/>
    </row>
    <row r="1130" spans="1:6" s="79" customFormat="1" x14ac:dyDescent="0.2">
      <c r="A1130" s="77"/>
      <c r="B1130" s="78" t="s">
        <v>345</v>
      </c>
      <c r="C1130" s="64"/>
      <c r="D1130" s="64"/>
      <c r="E1130" s="85"/>
      <c r="F1130" s="65"/>
    </row>
    <row r="1131" spans="1:6" s="79" customFormat="1" x14ac:dyDescent="0.2">
      <c r="A1131" s="77"/>
      <c r="B1131" s="78"/>
      <c r="C1131" s="64"/>
      <c r="D1131" s="64"/>
      <c r="E1131" s="85"/>
      <c r="F1131" s="65"/>
    </row>
    <row r="1132" spans="1:6" s="79" customFormat="1" x14ac:dyDescent="0.2">
      <c r="A1132" s="77">
        <v>18</v>
      </c>
      <c r="B1132" s="78" t="s">
        <v>346</v>
      </c>
      <c r="C1132" s="64" t="s">
        <v>78</v>
      </c>
      <c r="D1132" s="64">
        <v>16</v>
      </c>
      <c r="E1132" s="151"/>
      <c r="F1132" s="65">
        <f>D1132*E1132</f>
        <v>0</v>
      </c>
    </row>
    <row r="1133" spans="1:6" s="79" customFormat="1" x14ac:dyDescent="0.2">
      <c r="A1133" s="77"/>
      <c r="B1133" s="78"/>
      <c r="C1133" s="64"/>
      <c r="D1133" s="64"/>
      <c r="E1133" s="85"/>
      <c r="F1133" s="65"/>
    </row>
    <row r="1134" spans="1:6" s="79" customFormat="1" x14ac:dyDescent="0.2">
      <c r="A1134" s="77"/>
      <c r="B1134" s="78" t="s">
        <v>347</v>
      </c>
      <c r="C1134" s="64"/>
      <c r="D1134" s="64"/>
      <c r="E1134" s="85"/>
      <c r="F1134" s="65"/>
    </row>
    <row r="1135" spans="1:6" s="79" customFormat="1" x14ac:dyDescent="0.2">
      <c r="A1135" s="77"/>
      <c r="B1135" s="78"/>
      <c r="C1135" s="64"/>
      <c r="D1135" s="64"/>
      <c r="E1135" s="85"/>
      <c r="F1135" s="65"/>
    </row>
    <row r="1136" spans="1:6" s="79" customFormat="1" ht="28.5" x14ac:dyDescent="0.2">
      <c r="A1136" s="77">
        <v>19</v>
      </c>
      <c r="B1136" s="78" t="s">
        <v>129</v>
      </c>
      <c r="C1136" s="64" t="s">
        <v>73</v>
      </c>
      <c r="D1136" s="64">
        <v>36</v>
      </c>
      <c r="E1136" s="151"/>
      <c r="F1136" s="65">
        <f>D1136*E1136</f>
        <v>0</v>
      </c>
    </row>
    <row r="1137" spans="1:6" s="79" customFormat="1" x14ac:dyDescent="0.2">
      <c r="A1137" s="77"/>
      <c r="B1137" s="78"/>
      <c r="C1137" s="64"/>
      <c r="D1137" s="64"/>
      <c r="E1137" s="85"/>
      <c r="F1137" s="65"/>
    </row>
    <row r="1138" spans="1:6" s="79" customFormat="1" ht="28.5" x14ac:dyDescent="0.2">
      <c r="A1138" s="77"/>
      <c r="B1138" s="78" t="s">
        <v>348</v>
      </c>
      <c r="C1138" s="64"/>
      <c r="D1138" s="64"/>
      <c r="E1138" s="85"/>
      <c r="F1138" s="65"/>
    </row>
    <row r="1139" spans="1:6" s="79" customFormat="1" x14ac:dyDescent="0.2">
      <c r="A1139" s="77"/>
      <c r="B1139" s="78"/>
      <c r="C1139" s="64"/>
      <c r="D1139" s="64"/>
      <c r="E1139" s="85"/>
      <c r="F1139" s="65"/>
    </row>
    <row r="1140" spans="1:6" s="79" customFormat="1" x14ac:dyDescent="0.2">
      <c r="A1140" s="77">
        <v>20</v>
      </c>
      <c r="B1140" s="78" t="s">
        <v>349</v>
      </c>
      <c r="C1140" s="64" t="s">
        <v>73</v>
      </c>
      <c r="D1140" s="64">
        <v>36</v>
      </c>
      <c r="E1140" s="151"/>
      <c r="F1140" s="65">
        <f>D1140*E1140</f>
        <v>0</v>
      </c>
    </row>
    <row r="1141" spans="1:6" s="79" customFormat="1" x14ac:dyDescent="0.2">
      <c r="A1141" s="77"/>
      <c r="B1141" s="78"/>
      <c r="C1141" s="64"/>
      <c r="D1141" s="64"/>
      <c r="E1141" s="85"/>
      <c r="F1141" s="65"/>
    </row>
    <row r="1142" spans="1:6" s="79" customFormat="1" ht="28.5" x14ac:dyDescent="0.2">
      <c r="A1142" s="77"/>
      <c r="B1142" s="78" t="s">
        <v>350</v>
      </c>
      <c r="C1142" s="64"/>
      <c r="D1142" s="64"/>
      <c r="E1142" s="85"/>
      <c r="F1142" s="65"/>
    </row>
    <row r="1143" spans="1:6" s="79" customFormat="1" x14ac:dyDescent="0.2">
      <c r="A1143" s="77"/>
      <c r="B1143" s="78"/>
      <c r="C1143" s="64"/>
      <c r="D1143" s="64"/>
      <c r="E1143" s="85"/>
      <c r="F1143" s="65"/>
    </row>
    <row r="1144" spans="1:6" s="79" customFormat="1" ht="28.5" x14ac:dyDescent="0.2">
      <c r="A1144" s="77">
        <v>21</v>
      </c>
      <c r="B1144" s="78" t="s">
        <v>351</v>
      </c>
      <c r="C1144" s="64" t="s">
        <v>73</v>
      </c>
      <c r="D1144" s="64">
        <v>36</v>
      </c>
      <c r="E1144" s="151"/>
      <c r="F1144" s="65">
        <f>D1144*E1144</f>
        <v>0</v>
      </c>
    </row>
    <row r="1145" spans="1:6" s="79" customFormat="1" x14ac:dyDescent="0.2">
      <c r="A1145" s="77"/>
      <c r="B1145" s="78"/>
      <c r="C1145" s="64"/>
      <c r="D1145" s="64"/>
      <c r="E1145" s="85"/>
      <c r="F1145" s="65"/>
    </row>
    <row r="1146" spans="1:6" s="79" customFormat="1" ht="57.6" customHeight="1" x14ac:dyDescent="0.2">
      <c r="A1146" s="77"/>
      <c r="B1146" s="78" t="s">
        <v>352</v>
      </c>
      <c r="C1146" s="64"/>
      <c r="D1146" s="64"/>
      <c r="E1146" s="85"/>
      <c r="F1146" s="65"/>
    </row>
    <row r="1147" spans="1:6" s="79" customFormat="1" x14ac:dyDescent="0.2">
      <c r="A1147" s="77"/>
      <c r="B1147" s="78"/>
      <c r="C1147" s="64"/>
      <c r="D1147" s="64"/>
      <c r="E1147" s="85"/>
      <c r="F1147" s="65"/>
    </row>
    <row r="1148" spans="1:6" s="79" customFormat="1" x14ac:dyDescent="0.2">
      <c r="A1148" s="77"/>
      <c r="B1148" s="78" t="s">
        <v>511</v>
      </c>
      <c r="C1148" s="64"/>
      <c r="D1148" s="64"/>
      <c r="E1148" s="85"/>
      <c r="F1148" s="65"/>
    </row>
    <row r="1149" spans="1:6" s="79" customFormat="1" x14ac:dyDescent="0.2">
      <c r="A1149" s="77"/>
      <c r="B1149" s="78"/>
      <c r="C1149" s="64"/>
      <c r="D1149" s="64"/>
      <c r="E1149" s="85"/>
      <c r="F1149" s="65"/>
    </row>
    <row r="1150" spans="1:6" s="79" customFormat="1" ht="28.5" x14ac:dyDescent="0.2">
      <c r="A1150" s="77">
        <v>22</v>
      </c>
      <c r="B1150" s="78" t="s">
        <v>353</v>
      </c>
      <c r="C1150" s="64" t="s">
        <v>78</v>
      </c>
      <c r="D1150" s="64">
        <v>16</v>
      </c>
      <c r="E1150" s="151"/>
      <c r="F1150" s="65">
        <f>D1150*E1150</f>
        <v>0</v>
      </c>
    </row>
    <row r="1151" spans="1:6" s="79" customFormat="1" x14ac:dyDescent="0.2">
      <c r="A1151" s="77"/>
      <c r="B1151" s="78"/>
      <c r="C1151" s="64"/>
      <c r="D1151" s="64"/>
      <c r="E1151" s="85"/>
      <c r="F1151" s="65"/>
    </row>
    <row r="1152" spans="1:6" s="79" customFormat="1" ht="57" x14ac:dyDescent="0.2">
      <c r="A1152" s="77"/>
      <c r="B1152" s="78" t="s">
        <v>354</v>
      </c>
      <c r="C1152" s="64"/>
      <c r="D1152" s="64"/>
      <c r="E1152" s="85"/>
      <c r="F1152" s="65"/>
    </row>
    <row r="1153" spans="1:6" s="79" customFormat="1" x14ac:dyDescent="0.2">
      <c r="A1153" s="77"/>
      <c r="B1153" s="78"/>
      <c r="C1153" s="64"/>
      <c r="D1153" s="64"/>
      <c r="E1153" s="85"/>
      <c r="F1153" s="65"/>
    </row>
    <row r="1154" spans="1:6" s="79" customFormat="1" ht="28.5" x14ac:dyDescent="0.2">
      <c r="A1154" s="77"/>
      <c r="B1154" s="78" t="s">
        <v>355</v>
      </c>
      <c r="C1154" s="64"/>
      <c r="D1154" s="64"/>
      <c r="E1154" s="85"/>
      <c r="F1154" s="65"/>
    </row>
    <row r="1155" spans="1:6" s="79" customFormat="1" x14ac:dyDescent="0.2">
      <c r="A1155" s="77"/>
      <c r="B1155" s="78"/>
      <c r="C1155" s="64"/>
      <c r="D1155" s="64"/>
      <c r="E1155" s="85"/>
      <c r="F1155" s="65"/>
    </row>
    <row r="1156" spans="1:6" s="79" customFormat="1" ht="28.5" x14ac:dyDescent="0.2">
      <c r="A1156" s="77">
        <v>23</v>
      </c>
      <c r="B1156" s="78" t="s">
        <v>356</v>
      </c>
      <c r="C1156" s="64" t="s">
        <v>78</v>
      </c>
      <c r="D1156" s="64">
        <v>5</v>
      </c>
      <c r="E1156" s="151"/>
      <c r="F1156" s="65">
        <f>D1156*E1156</f>
        <v>0</v>
      </c>
    </row>
    <row r="1157" spans="1:6" s="79" customFormat="1" x14ac:dyDescent="0.2">
      <c r="A1157" s="77"/>
      <c r="B1157" s="78"/>
      <c r="C1157" s="64"/>
      <c r="D1157" s="64"/>
      <c r="E1157" s="85"/>
      <c r="F1157" s="65"/>
    </row>
    <row r="1158" spans="1:6" s="79" customFormat="1" ht="28.5" x14ac:dyDescent="0.2">
      <c r="A1158" s="77"/>
      <c r="B1158" s="78" t="s">
        <v>357</v>
      </c>
      <c r="C1158" s="64"/>
      <c r="D1158" s="64"/>
      <c r="E1158" s="85"/>
      <c r="F1158" s="65"/>
    </row>
    <row r="1159" spans="1:6" s="79" customFormat="1" x14ac:dyDescent="0.2">
      <c r="A1159" s="77"/>
      <c r="B1159" s="78"/>
      <c r="C1159" s="64"/>
      <c r="D1159" s="64"/>
      <c r="E1159" s="85"/>
      <c r="F1159" s="65"/>
    </row>
    <row r="1160" spans="1:6" s="79" customFormat="1" ht="28.5" x14ac:dyDescent="0.2">
      <c r="A1160" s="77">
        <v>24</v>
      </c>
      <c r="B1160" s="78" t="s">
        <v>356</v>
      </c>
      <c r="C1160" s="64" t="s">
        <v>78</v>
      </c>
      <c r="D1160" s="64">
        <v>3</v>
      </c>
      <c r="E1160" s="151"/>
      <c r="F1160" s="65">
        <f>D1160*E1160</f>
        <v>0</v>
      </c>
    </row>
    <row r="1161" spans="1:6" s="79" customFormat="1" x14ac:dyDescent="0.2">
      <c r="A1161" s="77"/>
      <c r="B1161" s="78"/>
      <c r="C1161" s="64"/>
      <c r="D1161" s="64"/>
      <c r="E1161" s="85"/>
      <c r="F1161" s="65"/>
    </row>
    <row r="1162" spans="1:6" s="79" customFormat="1" ht="57" customHeight="1" x14ac:dyDescent="0.2">
      <c r="A1162" s="77"/>
      <c r="B1162" s="78" t="s">
        <v>403</v>
      </c>
      <c r="C1162" s="64"/>
      <c r="D1162" s="64"/>
      <c r="E1162" s="85"/>
      <c r="F1162" s="65"/>
    </row>
    <row r="1163" spans="1:6" s="79" customFormat="1" x14ac:dyDescent="0.2">
      <c r="A1163" s="77"/>
      <c r="B1163" s="78"/>
      <c r="C1163" s="64"/>
      <c r="D1163" s="64"/>
      <c r="E1163" s="85"/>
      <c r="F1163" s="65"/>
    </row>
    <row r="1164" spans="1:6" s="79" customFormat="1" ht="28.5" x14ac:dyDescent="0.2">
      <c r="A1164" s="77">
        <v>25</v>
      </c>
      <c r="B1164" s="78" t="s">
        <v>358</v>
      </c>
      <c r="C1164" s="64" t="s">
        <v>78</v>
      </c>
      <c r="D1164" s="64">
        <v>5</v>
      </c>
      <c r="E1164" s="151"/>
      <c r="F1164" s="65">
        <f>D1164*E1164</f>
        <v>0</v>
      </c>
    </row>
    <row r="1165" spans="1:6" s="79" customFormat="1" x14ac:dyDescent="0.2">
      <c r="A1165" s="77"/>
      <c r="B1165" s="78"/>
      <c r="C1165" s="64"/>
      <c r="D1165" s="64"/>
      <c r="E1165" s="85"/>
      <c r="F1165" s="65"/>
    </row>
    <row r="1166" spans="1:6" s="79" customFormat="1" x14ac:dyDescent="0.2">
      <c r="A1166" s="77">
        <v>26</v>
      </c>
      <c r="B1166" s="78" t="s">
        <v>359</v>
      </c>
      <c r="C1166" s="64" t="s">
        <v>78</v>
      </c>
      <c r="D1166" s="64">
        <v>3</v>
      </c>
      <c r="E1166" s="151"/>
      <c r="F1166" s="65">
        <f>D1166*E1166</f>
        <v>0</v>
      </c>
    </row>
    <row r="1167" spans="1:6" s="79" customFormat="1" x14ac:dyDescent="0.2">
      <c r="A1167" s="77"/>
      <c r="B1167" s="78"/>
      <c r="C1167" s="64"/>
      <c r="D1167" s="64"/>
      <c r="E1167" s="85"/>
      <c r="F1167" s="65"/>
    </row>
    <row r="1168" spans="1:6" s="79" customFormat="1" ht="42.75" x14ac:dyDescent="0.2">
      <c r="A1168" s="77"/>
      <c r="B1168" s="78" t="s">
        <v>360</v>
      </c>
      <c r="C1168" s="64"/>
      <c r="D1168" s="64"/>
      <c r="E1168" s="85"/>
      <c r="F1168" s="65"/>
    </row>
    <row r="1169" spans="1:6" s="79" customFormat="1" x14ac:dyDescent="0.2">
      <c r="A1169" s="77"/>
      <c r="B1169" s="78"/>
      <c r="C1169" s="64"/>
      <c r="D1169" s="64"/>
      <c r="E1169" s="85"/>
      <c r="F1169" s="65"/>
    </row>
    <row r="1170" spans="1:6" s="79" customFormat="1" x14ac:dyDescent="0.2">
      <c r="A1170" s="77"/>
      <c r="B1170" s="78" t="s">
        <v>361</v>
      </c>
      <c r="C1170" s="64"/>
      <c r="D1170" s="64"/>
      <c r="E1170" s="85"/>
      <c r="F1170" s="65"/>
    </row>
    <row r="1171" spans="1:6" s="79" customFormat="1" x14ac:dyDescent="0.2">
      <c r="A1171" s="77"/>
      <c r="B1171" s="78"/>
      <c r="C1171" s="64"/>
      <c r="D1171" s="64"/>
      <c r="E1171" s="85"/>
      <c r="F1171" s="65"/>
    </row>
    <row r="1172" spans="1:6" s="79" customFormat="1" ht="28.5" x14ac:dyDescent="0.2">
      <c r="A1172" s="77">
        <v>27</v>
      </c>
      <c r="B1172" s="78" t="s">
        <v>362</v>
      </c>
      <c r="C1172" s="64" t="s">
        <v>78</v>
      </c>
      <c r="D1172" s="64">
        <v>16</v>
      </c>
      <c r="E1172" s="151"/>
      <c r="F1172" s="65">
        <f>D1172*E1172</f>
        <v>0</v>
      </c>
    </row>
    <row r="1173" spans="1:6" s="79" customFormat="1" x14ac:dyDescent="0.2">
      <c r="A1173" s="77"/>
      <c r="B1173" s="78"/>
      <c r="C1173" s="64"/>
      <c r="D1173" s="64"/>
      <c r="E1173" s="85"/>
      <c r="F1173" s="65"/>
    </row>
    <row r="1174" spans="1:6" s="79" customFormat="1" x14ac:dyDescent="0.2">
      <c r="A1174" s="77"/>
      <c r="B1174" s="78" t="s">
        <v>363</v>
      </c>
      <c r="C1174" s="64"/>
      <c r="D1174" s="64"/>
      <c r="E1174" s="85"/>
      <c r="F1174" s="65"/>
    </row>
    <row r="1175" spans="1:6" s="79" customFormat="1" x14ac:dyDescent="0.2">
      <c r="A1175" s="77"/>
      <c r="B1175" s="78"/>
      <c r="C1175" s="64"/>
      <c r="D1175" s="64"/>
      <c r="E1175" s="85"/>
      <c r="F1175" s="65"/>
    </row>
    <row r="1176" spans="1:6" s="79" customFormat="1" ht="28.5" x14ac:dyDescent="0.2">
      <c r="A1176" s="77"/>
      <c r="B1176" s="78" t="s">
        <v>364</v>
      </c>
      <c r="C1176" s="64"/>
      <c r="D1176" s="64"/>
      <c r="E1176" s="85"/>
      <c r="F1176" s="65"/>
    </row>
    <row r="1177" spans="1:6" s="79" customFormat="1" x14ac:dyDescent="0.2">
      <c r="A1177" s="77"/>
      <c r="B1177" s="78"/>
      <c r="C1177" s="64"/>
      <c r="D1177" s="64"/>
      <c r="E1177" s="85"/>
      <c r="F1177" s="65"/>
    </row>
    <row r="1178" spans="1:6" s="79" customFormat="1" ht="74.25" customHeight="1" x14ac:dyDescent="0.2">
      <c r="A1178" s="77">
        <v>28</v>
      </c>
      <c r="B1178" s="78" t="s">
        <v>365</v>
      </c>
      <c r="C1178" s="64" t="s">
        <v>73</v>
      </c>
      <c r="D1178" s="64">
        <v>388</v>
      </c>
      <c r="E1178" s="151"/>
      <c r="F1178" s="65">
        <f>D1178*E1178</f>
        <v>0</v>
      </c>
    </row>
    <row r="1179" spans="1:6" s="79" customFormat="1" x14ac:dyDescent="0.2">
      <c r="A1179" s="77"/>
      <c r="B1179" s="78"/>
      <c r="C1179" s="64"/>
      <c r="D1179" s="64"/>
      <c r="E1179" s="85"/>
      <c r="F1179" s="65"/>
    </row>
    <row r="1180" spans="1:6" s="79" customFormat="1" ht="28.5" x14ac:dyDescent="0.2">
      <c r="A1180" s="77">
        <v>29</v>
      </c>
      <c r="B1180" s="78" t="s">
        <v>512</v>
      </c>
      <c r="C1180" s="64" t="s">
        <v>78</v>
      </c>
      <c r="D1180" s="64">
        <v>12</v>
      </c>
      <c r="E1180" s="151"/>
      <c r="F1180" s="65">
        <f>D1180*E1180</f>
        <v>0</v>
      </c>
    </row>
    <row r="1181" spans="1:6" s="79" customFormat="1" x14ac:dyDescent="0.2">
      <c r="A1181" s="77"/>
      <c r="B1181" s="78"/>
      <c r="C1181" s="64"/>
      <c r="D1181" s="64"/>
      <c r="E1181" s="64"/>
      <c r="F1181" s="65"/>
    </row>
    <row r="1182" spans="1:6" s="79" customFormat="1" ht="15.75" thickBot="1" x14ac:dyDescent="0.3">
      <c r="A1182" s="77"/>
      <c r="B1182" s="87" t="s">
        <v>366</v>
      </c>
      <c r="C1182" s="64"/>
      <c r="D1182" s="64"/>
      <c r="E1182" s="64"/>
      <c r="F1182" s="70">
        <f>SUM(F1054:F1180)</f>
        <v>0</v>
      </c>
    </row>
    <row r="1183" spans="1:6" s="79" customFormat="1" x14ac:dyDescent="0.2">
      <c r="A1183" s="77"/>
      <c r="B1183" s="78"/>
      <c r="C1183" s="64"/>
      <c r="D1183" s="64"/>
      <c r="E1183" s="64"/>
      <c r="F1183" s="65"/>
    </row>
    <row r="1184" spans="1:6" s="79" customFormat="1" ht="27.75" customHeight="1" x14ac:dyDescent="0.25">
      <c r="A1184" s="98"/>
      <c r="B1184" s="89" t="s">
        <v>554</v>
      </c>
      <c r="C1184" s="109"/>
      <c r="D1184" s="110"/>
      <c r="E1184" s="111"/>
      <c r="F1184" s="112"/>
    </row>
    <row r="1185" spans="1:6" s="79" customFormat="1" x14ac:dyDescent="0.2">
      <c r="A1185" s="77"/>
      <c r="B1185" s="78"/>
      <c r="C1185" s="64"/>
      <c r="D1185" s="64"/>
      <c r="E1185" s="64"/>
      <c r="F1185" s="65"/>
    </row>
    <row r="1186" spans="1:6" s="79" customFormat="1" x14ac:dyDescent="0.2">
      <c r="A1186" s="77"/>
      <c r="B1186" s="78"/>
      <c r="C1186" s="64"/>
      <c r="D1186" s="64"/>
      <c r="E1186" s="64"/>
      <c r="F1186" s="65"/>
    </row>
    <row r="1187" spans="1:6" s="79" customFormat="1" x14ac:dyDescent="0.2">
      <c r="A1187" s="77"/>
      <c r="B1187" s="78" t="s">
        <v>367</v>
      </c>
      <c r="C1187" s="64"/>
      <c r="D1187" s="64"/>
      <c r="E1187" s="64"/>
      <c r="F1187" s="65">
        <f>F14</f>
        <v>0</v>
      </c>
    </row>
    <row r="1188" spans="1:6" s="79" customFormat="1" x14ac:dyDescent="0.2">
      <c r="A1188" s="77"/>
      <c r="B1188" s="78"/>
      <c r="C1188" s="64"/>
      <c r="D1188" s="64"/>
      <c r="E1188" s="64"/>
      <c r="F1188" s="65"/>
    </row>
    <row r="1189" spans="1:6" s="79" customFormat="1" x14ac:dyDescent="0.2">
      <c r="A1189" s="77"/>
      <c r="B1189" s="78" t="s">
        <v>368</v>
      </c>
      <c r="C1189" s="64"/>
      <c r="D1189" s="64"/>
      <c r="E1189" s="64"/>
      <c r="F1189" s="65"/>
    </row>
    <row r="1190" spans="1:6" s="79" customFormat="1" x14ac:dyDescent="0.2">
      <c r="A1190" s="77"/>
      <c r="B1190" s="78" t="s">
        <v>49</v>
      </c>
      <c r="C1190" s="64"/>
      <c r="D1190" s="64"/>
      <c r="E1190" s="64"/>
      <c r="F1190" s="65">
        <f>F177</f>
        <v>0</v>
      </c>
    </row>
    <row r="1191" spans="1:6" s="79" customFormat="1" x14ac:dyDescent="0.2">
      <c r="A1191" s="77"/>
      <c r="B1191" s="78"/>
      <c r="C1191" s="64"/>
      <c r="D1191" s="64"/>
      <c r="E1191" s="64"/>
      <c r="F1191" s="65"/>
    </row>
    <row r="1192" spans="1:6" s="79" customFormat="1" x14ac:dyDescent="0.2">
      <c r="A1192" s="77"/>
      <c r="B1192" s="78" t="s">
        <v>369</v>
      </c>
      <c r="C1192" s="64"/>
      <c r="D1192" s="64"/>
      <c r="E1192" s="64"/>
      <c r="F1192" s="65">
        <f>F214</f>
        <v>0</v>
      </c>
    </row>
    <row r="1193" spans="1:6" s="79" customFormat="1" x14ac:dyDescent="0.2">
      <c r="A1193" s="77"/>
      <c r="B1193" s="78"/>
      <c r="C1193" s="64"/>
      <c r="D1193" s="64"/>
      <c r="E1193" s="64"/>
      <c r="F1193" s="65"/>
    </row>
    <row r="1194" spans="1:6" s="79" customFormat="1" ht="28.5" x14ac:dyDescent="0.2">
      <c r="A1194" s="77"/>
      <c r="B1194" s="78" t="s">
        <v>118</v>
      </c>
      <c r="C1194" s="64"/>
      <c r="D1194" s="64"/>
      <c r="E1194" s="64"/>
      <c r="F1194" s="65">
        <f>F274</f>
        <v>0</v>
      </c>
    </row>
    <row r="1195" spans="1:6" s="79" customFormat="1" x14ac:dyDescent="0.2">
      <c r="A1195" s="77"/>
      <c r="B1195" s="78"/>
      <c r="C1195" s="64"/>
      <c r="D1195" s="64"/>
      <c r="E1195" s="64"/>
      <c r="F1195" s="65"/>
    </row>
    <row r="1196" spans="1:6" s="79" customFormat="1" x14ac:dyDescent="0.2">
      <c r="A1196" s="77"/>
      <c r="B1196" s="78" t="s">
        <v>139</v>
      </c>
      <c r="C1196" s="64"/>
      <c r="D1196" s="64"/>
      <c r="E1196" s="64"/>
      <c r="F1196" s="65">
        <f>F325</f>
        <v>0</v>
      </c>
    </row>
    <row r="1197" spans="1:6" s="79" customFormat="1" x14ac:dyDescent="0.2">
      <c r="A1197" s="77"/>
      <c r="B1197" s="78"/>
      <c r="C1197" s="64"/>
      <c r="D1197" s="64"/>
      <c r="E1197" s="64"/>
      <c r="F1197" s="65"/>
    </row>
    <row r="1198" spans="1:6" s="79" customFormat="1" x14ac:dyDescent="0.2">
      <c r="A1198" s="77"/>
      <c r="B1198" s="78" t="str">
        <f>B327</f>
        <v>BILL NO. 5 : WATERPROOFING</v>
      </c>
      <c r="C1198" s="64"/>
      <c r="D1198" s="64"/>
      <c r="E1198" s="64"/>
      <c r="F1198" s="65">
        <f>F343</f>
        <v>0</v>
      </c>
    </row>
    <row r="1199" spans="1:6" s="79" customFormat="1" x14ac:dyDescent="0.2">
      <c r="A1199" s="77"/>
      <c r="B1199" s="78"/>
      <c r="C1199" s="64"/>
      <c r="D1199" s="64"/>
      <c r="E1199" s="64"/>
      <c r="F1199" s="65"/>
    </row>
    <row r="1200" spans="1:6" s="79" customFormat="1" x14ac:dyDescent="0.2">
      <c r="A1200" s="77"/>
      <c r="B1200" s="78" t="s">
        <v>386</v>
      </c>
      <c r="C1200" s="64"/>
      <c r="D1200" s="64"/>
      <c r="E1200" s="64"/>
      <c r="F1200" s="65">
        <f>F396</f>
        <v>0</v>
      </c>
    </row>
    <row r="1201" spans="1:6" s="79" customFormat="1" x14ac:dyDescent="0.2">
      <c r="A1201" s="77"/>
      <c r="B1201" s="78"/>
      <c r="C1201" s="64"/>
      <c r="D1201" s="64"/>
      <c r="E1201" s="64"/>
      <c r="F1201" s="65"/>
    </row>
    <row r="1202" spans="1:6" s="79" customFormat="1" x14ac:dyDescent="0.2">
      <c r="A1202" s="77"/>
      <c r="B1202" s="78" t="s">
        <v>381</v>
      </c>
      <c r="C1202" s="64"/>
      <c r="D1202" s="64"/>
      <c r="E1202" s="64"/>
      <c r="F1202" s="65">
        <f>F484</f>
        <v>0</v>
      </c>
    </row>
    <row r="1203" spans="1:6" s="79" customFormat="1" x14ac:dyDescent="0.2">
      <c r="A1203" s="77"/>
      <c r="B1203" s="78"/>
      <c r="C1203" s="64"/>
      <c r="D1203" s="64"/>
      <c r="E1203" s="64"/>
      <c r="F1203" s="65"/>
    </row>
    <row r="1204" spans="1:6" s="79" customFormat="1" ht="28.5" x14ac:dyDescent="0.2">
      <c r="A1204" s="77"/>
      <c r="B1204" s="78" t="s">
        <v>387</v>
      </c>
      <c r="C1204" s="64"/>
      <c r="D1204" s="64"/>
      <c r="E1204" s="64"/>
      <c r="F1204" s="65">
        <f>F510</f>
        <v>0</v>
      </c>
    </row>
    <row r="1205" spans="1:6" s="79" customFormat="1" x14ac:dyDescent="0.2">
      <c r="A1205" s="77"/>
      <c r="B1205" s="78"/>
      <c r="C1205" s="64"/>
      <c r="D1205" s="64"/>
      <c r="E1205" s="64"/>
      <c r="F1205" s="65"/>
    </row>
    <row r="1206" spans="1:6" s="79" customFormat="1" x14ac:dyDescent="0.2">
      <c r="A1206" s="77"/>
      <c r="B1206" s="78" t="s">
        <v>383</v>
      </c>
      <c r="C1206" s="64"/>
      <c r="D1206" s="64"/>
      <c r="E1206" s="64"/>
      <c r="F1206" s="65">
        <f>F561</f>
        <v>0</v>
      </c>
    </row>
    <row r="1207" spans="1:6" s="79" customFormat="1" x14ac:dyDescent="0.2">
      <c r="A1207" s="77"/>
      <c r="B1207" s="78"/>
      <c r="C1207" s="64"/>
      <c r="D1207" s="64"/>
      <c r="E1207" s="64"/>
      <c r="F1207" s="65"/>
    </row>
    <row r="1208" spans="1:6" s="79" customFormat="1" x14ac:dyDescent="0.2">
      <c r="A1208" s="77"/>
      <c r="B1208" s="78" t="s">
        <v>388</v>
      </c>
      <c r="C1208" s="64"/>
      <c r="D1208" s="64"/>
      <c r="E1208" s="64"/>
      <c r="F1208" s="65">
        <f>F600</f>
        <v>0</v>
      </c>
    </row>
    <row r="1209" spans="1:6" s="79" customFormat="1" x14ac:dyDescent="0.2">
      <c r="A1209" s="77"/>
      <c r="B1209" s="78"/>
      <c r="C1209" s="64"/>
      <c r="D1209" s="64"/>
      <c r="E1209" s="64"/>
      <c r="F1209" s="65"/>
    </row>
    <row r="1210" spans="1:6" s="79" customFormat="1" x14ac:dyDescent="0.2">
      <c r="A1210" s="77"/>
      <c r="B1210" s="78" t="s">
        <v>553</v>
      </c>
      <c r="C1210" s="64"/>
      <c r="D1210" s="64"/>
      <c r="E1210" s="64"/>
      <c r="F1210" s="65">
        <f>F617</f>
        <v>0</v>
      </c>
    </row>
    <row r="1211" spans="1:6" s="79" customFormat="1" x14ac:dyDescent="0.2">
      <c r="A1211" s="77"/>
      <c r="B1211" s="78"/>
      <c r="C1211" s="64"/>
      <c r="D1211" s="64"/>
      <c r="E1211" s="64"/>
      <c r="F1211" s="65"/>
    </row>
    <row r="1212" spans="1:6" s="79" customFormat="1" x14ac:dyDescent="0.2">
      <c r="A1212" s="77"/>
      <c r="B1212" s="78" t="s">
        <v>551</v>
      </c>
      <c r="C1212" s="64"/>
      <c r="D1212" s="64"/>
      <c r="E1212" s="64"/>
      <c r="F1212" s="65">
        <f>F648</f>
        <v>0</v>
      </c>
    </row>
    <row r="1213" spans="1:6" s="79" customFormat="1" x14ac:dyDescent="0.2">
      <c r="A1213" s="77"/>
      <c r="B1213" s="78"/>
      <c r="C1213" s="64"/>
      <c r="D1213" s="64"/>
      <c r="E1213" s="64"/>
      <c r="F1213" s="65"/>
    </row>
    <row r="1214" spans="1:6" s="79" customFormat="1" x14ac:dyDescent="0.2">
      <c r="A1214" s="77"/>
      <c r="B1214" s="78" t="s">
        <v>546</v>
      </c>
      <c r="C1214" s="64"/>
      <c r="D1214" s="64"/>
      <c r="E1214" s="64"/>
      <c r="F1214" s="65">
        <f>F699</f>
        <v>0</v>
      </c>
    </row>
    <row r="1215" spans="1:6" s="79" customFormat="1" x14ac:dyDescent="0.2">
      <c r="A1215" s="77"/>
      <c r="B1215" s="78"/>
      <c r="C1215" s="64"/>
      <c r="D1215" s="64"/>
      <c r="E1215" s="64"/>
      <c r="F1215" s="65"/>
    </row>
    <row r="1216" spans="1:6" s="79" customFormat="1" x14ac:dyDescent="0.2">
      <c r="A1216" s="77"/>
      <c r="B1216" s="78" t="s">
        <v>547</v>
      </c>
      <c r="C1216" s="64"/>
      <c r="D1216" s="64"/>
      <c r="E1216" s="64"/>
      <c r="F1216" s="65">
        <f>F721</f>
        <v>0</v>
      </c>
    </row>
    <row r="1217" spans="1:8" s="79" customFormat="1" x14ac:dyDescent="0.2">
      <c r="A1217" s="77"/>
      <c r="B1217" s="78"/>
      <c r="C1217" s="64"/>
      <c r="D1217" s="64"/>
      <c r="E1217" s="64"/>
      <c r="F1217" s="65"/>
    </row>
    <row r="1218" spans="1:8" s="79" customFormat="1" x14ac:dyDescent="0.2">
      <c r="A1218" s="77"/>
      <c r="B1218" s="78" t="s">
        <v>548</v>
      </c>
      <c r="C1218" s="64"/>
      <c r="D1218" s="64"/>
      <c r="E1218" s="64"/>
      <c r="F1218" s="65">
        <f>F781</f>
        <v>0</v>
      </c>
    </row>
    <row r="1219" spans="1:8" s="79" customFormat="1" x14ac:dyDescent="0.2">
      <c r="A1219" s="77"/>
      <c r="B1219" s="78"/>
      <c r="C1219" s="64"/>
      <c r="D1219" s="64"/>
      <c r="E1219" s="64"/>
      <c r="F1219" s="65"/>
    </row>
    <row r="1220" spans="1:8" s="79" customFormat="1" x14ac:dyDescent="0.2">
      <c r="A1220" s="77"/>
      <c r="B1220" s="78" t="s">
        <v>552</v>
      </c>
      <c r="C1220" s="64"/>
      <c r="D1220" s="64"/>
      <c r="E1220" s="64"/>
      <c r="F1220" s="65">
        <f>F1037</f>
        <v>0</v>
      </c>
    </row>
    <row r="1221" spans="1:8" s="79" customFormat="1" x14ac:dyDescent="0.2">
      <c r="A1221" s="77"/>
      <c r="B1221" s="78"/>
      <c r="C1221" s="64"/>
      <c r="D1221" s="64"/>
      <c r="E1221" s="64"/>
      <c r="F1221" s="65"/>
      <c r="G1221" s="191"/>
    </row>
    <row r="1222" spans="1:8" s="79" customFormat="1" x14ac:dyDescent="0.2">
      <c r="A1222" s="77"/>
      <c r="B1222" s="78" t="s">
        <v>370</v>
      </c>
      <c r="C1222" s="64"/>
      <c r="D1222" s="64"/>
      <c r="E1222" s="64"/>
      <c r="F1222" s="65">
        <f>F1182</f>
        <v>0</v>
      </c>
      <c r="G1222" s="191"/>
    </row>
    <row r="1223" spans="1:8" s="79" customFormat="1" x14ac:dyDescent="0.2">
      <c r="A1223" s="77"/>
      <c r="B1223" s="78"/>
      <c r="C1223" s="64"/>
      <c r="D1223" s="64"/>
      <c r="E1223" s="64"/>
      <c r="F1223" s="65"/>
      <c r="G1223" s="191"/>
    </row>
    <row r="1224" spans="1:8" s="79" customFormat="1" x14ac:dyDescent="0.2">
      <c r="A1224" s="119"/>
      <c r="B1224" s="120"/>
      <c r="C1224" s="121"/>
      <c r="D1224" s="121"/>
      <c r="E1224" s="121"/>
      <c r="F1224" s="122"/>
      <c r="G1224" s="191"/>
    </row>
    <row r="1225" spans="1:8" s="79" customFormat="1" x14ac:dyDescent="0.2">
      <c r="A1225" s="123"/>
      <c r="B1225" s="124"/>
      <c r="C1225" s="125"/>
      <c r="D1225" s="126"/>
      <c r="E1225" s="127"/>
      <c r="F1225" s="128"/>
      <c r="G1225" s="192"/>
    </row>
    <row r="1226" spans="1:8" s="79" customFormat="1" ht="15" x14ac:dyDescent="0.25">
      <c r="A1226" s="129" t="s">
        <v>371</v>
      </c>
      <c r="B1226" s="196"/>
      <c r="C1226" s="197"/>
      <c r="D1226" s="130"/>
      <c r="E1226" s="198"/>
      <c r="F1226" s="131">
        <f>SUM(F1187:F1223)</f>
        <v>0</v>
      </c>
      <c r="G1226" s="193"/>
      <c r="H1226" s="132"/>
    </row>
    <row r="1227" spans="1:8" s="79" customFormat="1" ht="15" x14ac:dyDescent="0.25">
      <c r="A1227" s="133"/>
      <c r="B1227" s="199"/>
      <c r="C1227" s="200"/>
      <c r="D1227" s="135"/>
      <c r="E1227" s="201"/>
      <c r="F1227" s="137"/>
      <c r="G1227" s="193"/>
      <c r="H1227" s="132"/>
    </row>
    <row r="1228" spans="1:8" s="79" customFormat="1" x14ac:dyDescent="0.2">
      <c r="A1228" s="119"/>
      <c r="B1228" s="199"/>
      <c r="C1228" s="200"/>
      <c r="D1228" s="138"/>
      <c r="E1228" s="201"/>
      <c r="F1228" s="139"/>
      <c r="G1228" s="193"/>
      <c r="H1228" s="132"/>
    </row>
    <row r="1229" spans="1:8" s="79" customFormat="1" ht="15" x14ac:dyDescent="0.25">
      <c r="A1229" s="129" t="s">
        <v>372</v>
      </c>
      <c r="B1229" s="196"/>
      <c r="C1229" s="197"/>
      <c r="D1229" s="130"/>
      <c r="E1229" s="198"/>
      <c r="F1229" s="131">
        <f>F1226*0.15</f>
        <v>0</v>
      </c>
      <c r="G1229" s="193"/>
      <c r="H1229" s="132"/>
    </row>
    <row r="1230" spans="1:8" s="79" customFormat="1" ht="15" x14ac:dyDescent="0.25">
      <c r="A1230" s="133"/>
      <c r="B1230" s="199"/>
      <c r="C1230" s="200"/>
      <c r="D1230" s="135"/>
      <c r="E1230" s="201"/>
      <c r="F1230" s="137"/>
      <c r="G1230" s="194"/>
      <c r="H1230" s="140"/>
    </row>
    <row r="1231" spans="1:8" s="79" customFormat="1" x14ac:dyDescent="0.2">
      <c r="A1231" s="119"/>
      <c r="B1231" s="199"/>
      <c r="C1231" s="200"/>
      <c r="D1231" s="138"/>
      <c r="E1231" s="201"/>
      <c r="F1231" s="139"/>
      <c r="G1231" s="193"/>
      <c r="H1231" s="132"/>
    </row>
    <row r="1232" spans="1:8" s="79" customFormat="1" ht="15.75" thickBot="1" x14ac:dyDescent="0.3">
      <c r="A1232" s="141" t="s">
        <v>373</v>
      </c>
      <c r="B1232" s="142"/>
      <c r="C1232" s="143"/>
      <c r="D1232" s="144"/>
      <c r="E1232" s="145"/>
      <c r="F1232" s="146">
        <f>F1229+F1226</f>
        <v>0</v>
      </c>
      <c r="G1232" s="195"/>
      <c r="H1232" s="132"/>
    </row>
    <row r="1233" spans="2:7" s="79" customFormat="1" x14ac:dyDescent="0.2">
      <c r="B1233" s="134"/>
      <c r="F1233" s="136"/>
      <c r="G1233" s="191"/>
    </row>
    <row r="1234" spans="2:7" s="79" customFormat="1" x14ac:dyDescent="0.2">
      <c r="B1234" s="134"/>
      <c r="F1234" s="136"/>
    </row>
  </sheetData>
  <sheetProtection algorithmName="SHA-512" hashValue="UPan8tXJyGSOPDBIppUllSj9DAvV9cArlqDOTJIQRzHKpbJX0ovHRyvRQC00helo7LhoslaWna4Q9amTzZX4jg==" saltValue="HKEQwenUgPaqdu4f2piD+w==" spinCount="100000" sheet="1" objects="1" scenarios="1" selectLockedCells="1"/>
  <mergeCells count="8">
    <mergeCell ref="A1:F1"/>
    <mergeCell ref="C4:F4"/>
    <mergeCell ref="A5:F5"/>
    <mergeCell ref="A2:B2"/>
    <mergeCell ref="D2:E2"/>
    <mergeCell ref="A3:B3"/>
    <mergeCell ref="D3:E3"/>
    <mergeCell ref="A4:B4"/>
  </mergeCells>
  <pageMargins left="0.70866141732283472" right="0.51181102362204722" top="0.74803149606299213" bottom="0.74803149606299213" header="0.31496062992125984" footer="0.31496062992125984"/>
  <pageSetup paperSize="9" scale="70" orientation="portrait" r:id="rId1"/>
  <headerFooter>
    <oddFooter>&amp;CPage &amp;P of &amp;N</oddFooter>
  </headerFooter>
  <rowBreaks count="1" manualBreakCount="1">
    <brk id="1183"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03BBB-BC35-44D3-B7FC-B8DEAC7B3108}">
  <dimension ref="A1"/>
  <sheetViews>
    <sheetView workbookViewId="0">
      <selection activeCell="H26" sqref="H26"/>
    </sheetView>
  </sheetViews>
  <sheetFormatPr defaultRowHeight="15" x14ac:dyDescent="0.25"/>
  <cols>
    <col min="3" max="3" width="11" customWidth="1"/>
  </cols>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6f0c255-5347-412a-9898-b73f69f43992">
      <Terms xmlns="http://schemas.microsoft.com/office/infopath/2007/PartnerControls"/>
    </lcf76f155ced4ddcb4097134ff3c332f>
    <TaxCatchAll xmlns="5261ef6f-1293-45ad-bbfd-5322adcb4c1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CBC9A26E6A8274DA044047103B22A6E" ma:contentTypeVersion="14" ma:contentTypeDescription="Create a new document." ma:contentTypeScope="" ma:versionID="eb5d1364a01e9c585a6ce46da16a7763">
  <xsd:schema xmlns:xsd="http://www.w3.org/2001/XMLSchema" xmlns:xs="http://www.w3.org/2001/XMLSchema" xmlns:p="http://schemas.microsoft.com/office/2006/metadata/properties" xmlns:ns2="a6f0c255-5347-412a-9898-b73f69f43992" xmlns:ns3="5261ef6f-1293-45ad-bbfd-5322adcb4c1b" targetNamespace="http://schemas.microsoft.com/office/2006/metadata/properties" ma:root="true" ma:fieldsID="ca3282b54191533601bd0cc67ca02526" ns2:_="" ns3:_="">
    <xsd:import namespace="a6f0c255-5347-412a-9898-b73f69f43992"/>
    <xsd:import namespace="5261ef6f-1293-45ad-bbfd-5322adcb4c1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0c255-5347-412a-9898-b73f69f439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cb359bc-07ab-4fce-9f8d-2212bf91a406"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61ef6f-1293-45ad-bbfd-5322adcb4c1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0b255ff-15d7-4636-b52d-15d3e6d41b4e}" ma:internalName="TaxCatchAll" ma:showField="CatchAllData" ma:web="5261ef6f-1293-45ad-bbfd-5322adcb4c1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071FCB-9C7A-488C-96B5-563A39B13C5B}">
  <ds:schemaRefs>
    <ds:schemaRef ds:uri="http://schemas.microsoft.com/sharepoint/v3/contenttype/forms"/>
  </ds:schemaRefs>
</ds:datastoreItem>
</file>

<file path=customXml/itemProps2.xml><?xml version="1.0" encoding="utf-8"?>
<ds:datastoreItem xmlns:ds="http://schemas.openxmlformats.org/officeDocument/2006/customXml" ds:itemID="{7116D878-F50B-4D12-BE9D-49AFD33D5DAC}">
  <ds:schemaRefs>
    <ds:schemaRef ds:uri="http://schemas.microsoft.com/office/2006/documentManagement/types"/>
    <ds:schemaRef ds:uri="http://purl.org/dc/elements/1.1/"/>
    <ds:schemaRef ds:uri="a6f0c255-5347-412a-9898-b73f69f43992"/>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5261ef6f-1293-45ad-bbfd-5322adcb4c1b"/>
    <ds:schemaRef ds:uri="http://purl.org/dc/dcmitype/"/>
    <ds:schemaRef ds:uri="http://purl.org/dc/terms/"/>
  </ds:schemaRefs>
</ds:datastoreItem>
</file>

<file path=customXml/itemProps3.xml><?xml version="1.0" encoding="utf-8"?>
<ds:datastoreItem xmlns:ds="http://schemas.openxmlformats.org/officeDocument/2006/customXml" ds:itemID="{832AB7A1-2E0F-4F71-9A4E-DD6ABA46C5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0c255-5347-412a-9898-b73f69f43992"/>
    <ds:schemaRef ds:uri="5261ef6f-1293-45ad-bbfd-5322adcb4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 PageFLASH DRIVE BQ CL 111</vt:lpstr>
      <vt:lpstr>SDS-PH14-MSINGA</vt:lpstr>
      <vt:lpstr>Sheet1</vt:lpstr>
      <vt:lpstr>'SDS-PH14-MSINGA'!Print_Area</vt:lpstr>
      <vt:lpstr>'SDS-PH14-MSINGA'!Print_Titles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Gasa</dc:creator>
  <cp:keywords/>
  <dc:description/>
  <cp:lastModifiedBy>Lulama Parkies</cp:lastModifiedBy>
  <cp:revision/>
  <cp:lastPrinted>2026-06-15T08:26:18Z</cp:lastPrinted>
  <dcterms:created xsi:type="dcterms:W3CDTF">2020-04-30T06:52:31Z</dcterms:created>
  <dcterms:modified xsi:type="dcterms:W3CDTF">2026-06-15T10:19:00Z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0x0101008CBC9A26E6A8274DA044047103B22A6E</vt:lpwstr>
  </property>
  <property fmtid="{D5CDD505-2E9C-101B-9397-08002B2CF9AE}" pid="3" name="MediaServiceImageTags">
    <vt:lpwstr/>
  </property>
</Properties>
</file>